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activeTab="4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'1.Założenia'!$A$1:$C$44</definedName>
    <definedName name="_xlnm.Print_Area" localSheetId="1">'2a.Obliczenia'!$A$1:$A$17</definedName>
    <definedName name="_xlnm.Print_Area" localSheetId="2">'3. Wyniki'!$A$1:$AF$57</definedName>
    <definedName name="_xlnm.Print_Area" localSheetId="3">'4. Zysk operacyjny'!$A$1:$K$50</definedName>
    <definedName name="_xlnm.Print_Area" localSheetId="4">'5. Trwałość finansowa '!$A$1:$V$132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sharedStrings.xml><?xml version="1.0" encoding="utf-8"?>
<sst xmlns="http://schemas.openxmlformats.org/spreadsheetml/2006/main" count="514" uniqueCount="248">
  <si>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</si>
  <si>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</si>
  <si>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</si>
  <si>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</si>
  <si>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</si>
  <si>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</si>
  <si>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</si>
  <si>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</si>
  <si>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</si>
  <si>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</si>
  <si>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</si>
  <si>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</si>
  <si>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</si>
  <si>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</si>
  <si>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</si>
  <si>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</si>
  <si>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</si>
  <si>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</si>
  <si>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</si>
  <si>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Wyszczególnienie/Pozycja</t>
  </si>
  <si>
    <t>1. Założenia ogólne</t>
  </si>
  <si>
    <t>TYTUŁ PROJEKTU:</t>
  </si>
  <si>
    <t>WNIOSKODAWCA:</t>
  </si>
  <si>
    <t>…</t>
  </si>
  <si>
    <t xml:space="preserve">Liczony jako % kosztów kwalifikowalnych </t>
  </si>
  <si>
    <t>Zastosowana stopa dyskontowa:</t>
  </si>
  <si>
    <t>Rok</t>
  </si>
  <si>
    <t xml:space="preserve">Początek okresu odniesienia - rok: </t>
  </si>
  <si>
    <t>Dyskontowanie: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</si>
  <si>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</si>
  <si>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</si>
  <si>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</si>
  <si>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</si>
  <si>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</si>
  <si>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</si>
  <si>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</si>
  <si>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</si>
  <si>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</si>
  <si>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</si>
  <si>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</si>
  <si>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</si>
  <si>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</si>
  <si>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</si>
  <si>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</si>
  <si>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</si>
  <si>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</si>
  <si>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</si>
  <si>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</si>
  <si>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</si>
  <si>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</si>
  <si>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</si>
  <si>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</si>
  <si>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</si>
  <si>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</si>
  <si>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</si>
  <si>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</si>
  <si>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</si>
  <si>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</si>
  <si>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</si>
  <si>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</si>
  <si>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</si>
  <si>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</si>
  <si>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</si>
  <si>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</si>
  <si>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</si>
  <si>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</si>
  <si>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</si>
  <si>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</si>
  <si>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</si>
  <si>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</si>
  <si>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</si>
  <si>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</si>
  <si>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</si>
  <si>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</si>
  <si>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</si>
  <si>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</si>
  <si>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</si>
  <si>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</si>
  <si>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</si>
  <si>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</si>
  <si>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</si>
  <si>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</si>
  <si>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</si>
  <si>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</si>
  <si>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</si>
  <si>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</si>
  <si>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</si>
  <si>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</si>
  <si>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</si>
  <si>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</si>
  <si>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</si>
  <si>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</si>
  <si>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</si>
  <si>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</si>
  <si>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</si>
  <si>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</si>
  <si>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</si>
  <si>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</si>
  <si>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</si>
  <si>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</si>
  <si>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</si>
  <si>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</si>
  <si>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</si>
  <si>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</si>
  <si>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</si>
  <si>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</si>
  <si>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</si>
  <si>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</si>
  <si>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</si>
  <si>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</si>
  <si>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</si>
  <si>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</si>
  <si>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</si>
  <si>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</si>
  <si>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</si>
  <si>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</si>
  <si>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</si>
  <si>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</si>
  <si>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</si>
  <si>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</si>
  <si>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</si>
  <si>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</si>
  <si>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</si>
  <si>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</si>
  <si>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</si>
  <si>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</si>
  <si>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</si>
  <si>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</si>
  <si>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</si>
  <si>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</si>
  <si>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</si>
  <si>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</si>
  <si>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</si>
  <si>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</si>
  <si>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</si>
  <si>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</si>
  <si>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</si>
  <si>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</si>
  <si>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</si>
  <si>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</si>
  <si>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</si>
  <si>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</si>
  <si>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</si>
  <si>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</si>
  <si>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</si>
  <si>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</si>
  <si>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</si>
  <si>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</si>
  <si>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</si>
  <si>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</si>
  <si>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</si>
  <si>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</si>
  <si>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</si>
  <si>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</si>
  <si>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</si>
  <si>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</si>
  <si>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</si>
  <si>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</si>
  <si>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</si>
  <si>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</si>
  <si>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</si>
  <si>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</si>
  <si>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</si>
  <si>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</si>
  <si>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</si>
  <si>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</si>
  <si>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</si>
  <si>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</si>
  <si>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</si>
  <si>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</si>
  <si>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</si>
  <si>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</si>
  <si>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</si>
  <si>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</si>
  <si>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</si>
  <si>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</si>
  <si>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</si>
  <si>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</si>
  <si>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</si>
  <si>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</si>
  <si>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</si>
  <si>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</si>
  <si>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</si>
  <si>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</si>
  <si>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</si>
  <si>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</si>
  <si>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</si>
  <si>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</si>
  <si>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</si>
  <si>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</si>
  <si>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</si>
  <si>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</si>
  <si>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</si>
  <si>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</si>
  <si>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</si>
  <si>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</si>
  <si>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>EC- koszty kwalifikowane objęte danym rodzajem pomocy (bez pomocy de minimis)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</si>
  <si>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</si>
  <si>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</si>
  <si>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</si>
  <si>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</si>
  <si>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</si>
  <si>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</si>
  <si>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</si>
  <si>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</si>
  <si>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</si>
  <si>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</si>
  <si>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</si>
  <si>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netto</t>
  </si>
  <si>
    <t>Rok bazowy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</si>
  <si>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</si>
  <si>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</si>
  <si>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</si>
  <si>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t>Maksymalny poziom dofinansowania dla udzielanej pomocy publicznej (określona w % lub kwota)</t>
  </si>
  <si>
    <t xml:space="preserve">Stosowane ceny w analizie finansowej 
</t>
  </si>
  <si>
    <t>Wartości netto, brutto lub częściowa możliwość odzyskania VAT w odniesieniu do nakładów inwestycyjnych i kosztów operacyjnych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</si>
  <si>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</si>
  <si>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</si>
  <si>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</si>
  <si>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</si>
  <si>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</si>
  <si>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</si>
  <si>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</si>
  <si>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Uwaga! Należy wpisać rodzaj pomocy lub nie dotyczy</t>
  </si>
  <si>
    <t>Tabela IV. Obliczenia zdyskontowanego zysku operacyjnego</t>
  </si>
  <si>
    <t xml:space="preserve">stopa pobierana z założeń ogólnych </t>
  </si>
  <si>
    <t>V . Rachunek zysków i strat dla sc. z projektem</t>
  </si>
  <si>
    <t>VI. Bilans dla sc. z projektem</t>
  </si>
  <si>
    <t>VII. Rachunek przepływów pieniężnych sc.z projektem</t>
  </si>
  <si>
    <t>PIERWOTNA</t>
  </si>
  <si>
    <t>W oparciu o Instrukcję wypełniania załączników do wniosku o dofinansowanie projektu</t>
  </si>
  <si>
    <t>Legenda:
- wartości oznaczone kolorem żółtym pobierane są do tabel wzorocwych w innych arkuszach,
- tabelę założenia można modyfikować poprzez  m.in. dodanie wierszy czy kolumn.</t>
  </si>
  <si>
    <t>6. Wartość rezydualna ustalona metodą wartości aktywów trwałych netto (wymagana dla projektów o całkowitym koszcie kwalifikowalnym powyżej 50 mln na moment złożenia wniosku o dofinansowanie) - NIE DOTYCZY</t>
  </si>
  <si>
    <t>Rok t=
T=1  to pierwszy rok dyskontowania, czyli rok nastepny po roku bazowym.</t>
  </si>
  <si>
    <t>Metoda ta ma zastosowanie w przypadku pomocy publicznej udzielonej na:
- pomoc inwestycyjną na infrastrukturę lokalną.</t>
  </si>
  <si>
    <t>Suma zdyskontowanych zysków operacyjnych - ZO
(Jeżeli suma zdysk. zysków operacyjnych jest mniejsza od 0 (zera), nie ma potrzeby wypełniania dalszych części arkusza. Projekt nie generuje zysku operacyjnego)</t>
  </si>
  <si>
    <t>Wskazywany tylko w przypadku pomocy publicznej do wyliczenia zysku operacyjengo</t>
  </si>
  <si>
    <r>
      <rPr>
        <b/>
        <sz val="12"/>
        <rFont val="Arial"/>
        <family val="2"/>
      </rPr>
      <t>Maksymalny poziom % dofinansowania UE</t>
    </r>
    <r>
      <rPr>
        <sz val="12"/>
        <rFont val="Arial"/>
        <family val="2"/>
      </rPr>
      <t xml:space="preserve"> (Max CRpa)</t>
    </r>
  </si>
  <si>
    <r>
      <t xml:space="preserve">zgodnie z </t>
    </r>
    <r>
      <rPr>
        <b/>
        <sz val="12"/>
        <rFont val="Arial"/>
        <family val="2"/>
      </rPr>
      <t>SZOP FEM 2021-2027</t>
    </r>
  </si>
  <si>
    <r>
      <rPr>
        <b/>
        <sz val="12"/>
        <rFont val="Arial"/>
        <family val="2"/>
      </rPr>
      <t>Maksymalny poziom %dofinansowania UE+BP</t>
    </r>
    <r>
      <rPr>
        <sz val="12"/>
        <rFont val="Arial"/>
        <family val="2"/>
      </rPr>
      <t xml:space="preserve"> (Max CRpa)</t>
    </r>
  </si>
  <si>
    <t>Stawka/
Wskaźnik</t>
  </si>
  <si>
    <t>Okres odniesienia - lata</t>
  </si>
  <si>
    <t>Stopa dyskontowa (4% ceny stałe  lub 6% ceny nominalne)</t>
  </si>
  <si>
    <r>
      <t>Współczynnik dyskontowy dt=1/(1+r)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gdzie (r= ...%) 
(Należy uzupełnić stopą dyskontową właściwą dla pomocy publicznej)</t>
    </r>
  </si>
  <si>
    <t>6. Kapitał obrotowy netto (wymagana dla projektów o całkowitym koszcie kwalifikowalnym powyżej 50 mln na moment złożenia wniosku o dofinansowanie) - NIE DOTYCZY</t>
  </si>
  <si>
    <t xml:space="preserve">2.1 Plan nakładów inwestycyjnych </t>
  </si>
  <si>
    <t xml:space="preserve">Część opisowa: 
</t>
  </si>
  <si>
    <r>
      <rPr>
        <sz val="12"/>
        <rFont val="Arial"/>
        <family val="2"/>
      </rPr>
      <t>Załącznik nr 1a
do Instrukcji wypełniania załączników do wniosku o dofinansowanie projektu</t>
    </r>
    <r>
      <rPr>
        <i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</si>
</sst>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</numFmts>
  <fonts count="102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i/>
      <sz val="8"/>
      <color indexed="55"/>
      <name val="Arial"/>
      <family val="2"/>
    </font>
    <font>
      <sz val="3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2"/>
      <color indexed="55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2"/>
      <name val="Verdana"/>
      <family val="2"/>
    </font>
    <font>
      <sz val="12"/>
      <color indexed="36"/>
      <name val="Arial"/>
      <family val="2"/>
    </font>
    <font>
      <b/>
      <sz val="14"/>
      <color indexed="9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sz val="22"/>
      <color indexed="10"/>
      <name val="Arial"/>
      <family val="2"/>
    </font>
    <font>
      <b/>
      <sz val="12"/>
      <color indexed="9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sz val="10"/>
      <color rgb="FFFFFFFF"/>
      <name val="Arial"/>
      <family val="2"/>
    </font>
    <font>
      <sz val="10"/>
      <color theme="0"/>
      <name val="Verdana"/>
      <family val="2"/>
    </font>
    <font>
      <b/>
      <sz val="12"/>
      <color rgb="FFFFFFFF"/>
      <name val="Arial"/>
      <family val="2"/>
    </font>
    <font>
      <b/>
      <u val="single"/>
      <sz val="12"/>
      <color rgb="FFFFFFFF"/>
      <name val="Arial"/>
      <family val="2"/>
    </font>
    <font>
      <sz val="12"/>
      <color rgb="FFFFFFFF"/>
      <name val="Arial"/>
      <family val="2"/>
    </font>
    <font>
      <sz val="10"/>
      <color theme="4"/>
      <name val="Verdana"/>
      <family val="2"/>
    </font>
    <font>
      <sz val="12"/>
      <color rgb="FF7030A0"/>
      <name val="Arial"/>
      <family val="2"/>
    </font>
    <font>
      <b/>
      <sz val="14"/>
      <color rgb="FFFFFFFF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.5"/>
      <color rgb="FFFFFFFF"/>
      <name val="Arial"/>
      <family val="2"/>
    </font>
    <font>
      <b/>
      <sz val="12"/>
      <color rgb="FF11306E"/>
      <name val="Arial"/>
      <family val="2"/>
    </font>
    <font>
      <sz val="12"/>
      <color rgb="FF11306E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22"/>
      <color rgb="FFFF0000"/>
      <name val="Arial"/>
      <family val="2"/>
    </font>
    <font>
      <b/>
      <sz val="12"/>
      <color rgb="FFFFFFFF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7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73" fontId="8" fillId="0" borderId="0" xfId="42" applyNumberFormat="1" applyFont="1" applyBorder="1" applyAlignment="1">
      <alignment/>
    </xf>
    <xf numFmtId="0" fontId="12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73" fontId="9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 inden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wrapText="1"/>
    </xf>
    <xf numFmtId="0" fontId="81" fillId="0" borderId="0" xfId="0" applyFont="1" applyFill="1" applyAlignment="1">
      <alignment wrapText="1"/>
    </xf>
    <xf numFmtId="0" fontId="81" fillId="0" borderId="0" xfId="0" applyFont="1" applyAlignment="1">
      <alignment/>
    </xf>
    <xf numFmtId="0" fontId="0" fillId="0" borderId="0" xfId="52">
      <alignment/>
      <protection/>
    </xf>
    <xf numFmtId="187" fontId="0" fillId="0" borderId="0" xfId="0" applyNumberFormat="1" applyAlignment="1">
      <alignment/>
    </xf>
    <xf numFmtId="186" fontId="81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/>
    </xf>
    <xf numFmtId="3" fontId="82" fillId="36" borderId="10" xfId="53" applyNumberFormat="1" applyFont="1" applyFill="1" applyBorder="1" applyAlignment="1">
      <alignment horizontal="center"/>
      <protection/>
    </xf>
    <xf numFmtId="0" fontId="82" fillId="36" borderId="10" xfId="0" applyFont="1" applyFill="1" applyBorder="1" applyAlignment="1">
      <alignment horizontal="center"/>
    </xf>
    <xf numFmtId="0" fontId="82" fillId="36" borderId="10" xfId="0" applyFont="1" applyFill="1" applyBorder="1" applyAlignment="1">
      <alignment/>
    </xf>
    <xf numFmtId="1" fontId="82" fillId="36" borderId="10" xfId="53" applyNumberFormat="1" applyFont="1" applyFill="1" applyBorder="1" applyAlignment="1">
      <alignment horizontal="center"/>
      <protection/>
    </xf>
    <xf numFmtId="3" fontId="82" fillId="36" borderId="10" xfId="42" applyNumberFormat="1" applyFont="1" applyFill="1" applyBorder="1" applyAlignment="1">
      <alignment/>
    </xf>
    <xf numFmtId="173" fontId="82" fillId="36" borderId="11" xfId="42" applyNumberFormat="1" applyFont="1" applyFill="1" applyBorder="1" applyAlignment="1">
      <alignment/>
    </xf>
    <xf numFmtId="173" fontId="82" fillId="36" borderId="10" xfId="42" applyNumberFormat="1" applyFont="1" applyFill="1" applyBorder="1" applyAlignment="1">
      <alignment/>
    </xf>
    <xf numFmtId="169" fontId="83" fillId="36" borderId="12" xfId="42" applyNumberFormat="1" applyFont="1" applyFill="1" applyBorder="1" applyAlignment="1">
      <alignment/>
    </xf>
    <xf numFmtId="169" fontId="84" fillId="36" borderId="12" xfId="42" applyNumberFormat="1" applyFont="1" applyFill="1" applyBorder="1" applyAlignment="1">
      <alignment/>
    </xf>
    <xf numFmtId="0" fontId="84" fillId="36" borderId="13" xfId="0" applyFont="1" applyFill="1" applyBorder="1" applyAlignment="1">
      <alignment/>
    </xf>
    <xf numFmtId="2" fontId="82" fillId="37" borderId="14" xfId="0" applyNumberFormat="1" applyFont="1" applyFill="1" applyBorder="1" applyAlignment="1">
      <alignment horizontal="center"/>
    </xf>
    <xf numFmtId="3" fontId="82" fillId="37" borderId="14" xfId="0" applyNumberFormat="1" applyFont="1" applyFill="1" applyBorder="1" applyAlignment="1">
      <alignment horizontal="center"/>
    </xf>
    <xf numFmtId="10" fontId="82" fillId="37" borderId="14" xfId="0" applyNumberFormat="1" applyFont="1" applyFill="1" applyBorder="1" applyAlignment="1">
      <alignment horizontal="center" vertical="center"/>
    </xf>
    <xf numFmtId="173" fontId="9" fillId="35" borderId="14" xfId="42" applyNumberFormat="1" applyFont="1" applyFill="1" applyBorder="1" applyAlignment="1">
      <alignment/>
    </xf>
    <xf numFmtId="0" fontId="85" fillId="36" borderId="10" xfId="0" applyFon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0" fontId="85" fillId="36" borderId="15" xfId="0" applyFont="1" applyFill="1" applyBorder="1" applyAlignment="1">
      <alignment horizontal="center"/>
    </xf>
    <xf numFmtId="0" fontId="85" fillId="36" borderId="16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0" fillId="3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52" applyFont="1">
      <alignment/>
      <protection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86" fillId="0" borderId="0" xfId="0" applyFont="1" applyAlignment="1">
      <alignment/>
    </xf>
    <xf numFmtId="0" fontId="86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0" fontId="85" fillId="36" borderId="10" xfId="0" applyFont="1" applyFill="1" applyBorder="1" applyAlignment="1">
      <alignment horizontal="center" wrapText="1"/>
    </xf>
    <xf numFmtId="0" fontId="19" fillId="33" borderId="0" xfId="0" applyFont="1" applyFill="1" applyAlignment="1">
      <alignment vertical="top" wrapText="1"/>
    </xf>
    <xf numFmtId="0" fontId="87" fillId="36" borderId="13" xfId="0" applyFont="1" applyFill="1" applyBorder="1" applyAlignment="1">
      <alignment horizontal="center" vertical="center"/>
    </xf>
    <xf numFmtId="0" fontId="87" fillId="36" borderId="14" xfId="0" applyFont="1" applyFill="1" applyBorder="1" applyAlignment="1">
      <alignment horizontal="center" vertical="center" wrapText="1"/>
    </xf>
    <xf numFmtId="0" fontId="88" fillId="36" borderId="17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87" fillId="36" borderId="18" xfId="53" applyFont="1" applyFill="1" applyBorder="1" applyAlignment="1">
      <alignment horizontal="left" vertical="center"/>
      <protection/>
    </xf>
    <xf numFmtId="3" fontId="87" fillId="36" borderId="19" xfId="53" applyFont="1" applyFill="1" applyBorder="1" applyAlignment="1">
      <alignment horizontal="left" vertical="center"/>
      <protection/>
    </xf>
    <xf numFmtId="3" fontId="87" fillId="36" borderId="19" xfId="53" applyFont="1" applyFill="1" applyBorder="1" applyAlignment="1">
      <alignment horizontal="left" vertical="center" wrapText="1"/>
      <protection/>
    </xf>
    <xf numFmtId="0" fontId="87" fillId="36" borderId="20" xfId="0" applyFont="1" applyFill="1" applyBorder="1" applyAlignment="1">
      <alignment vertical="center"/>
    </xf>
    <xf numFmtId="0" fontId="89" fillId="36" borderId="21" xfId="0" applyFont="1" applyFill="1" applyBorder="1" applyAlignment="1">
      <alignment/>
    </xf>
    <xf numFmtId="3" fontId="87" fillId="36" borderId="21" xfId="53" applyFont="1" applyFill="1" applyBorder="1" applyAlignment="1" quotePrefix="1">
      <alignment horizontal="left" vertical="center"/>
      <protection/>
    </xf>
    <xf numFmtId="0" fontId="89" fillId="36" borderId="21" xfId="0" applyFont="1" applyFill="1" applyBorder="1" applyAlignment="1">
      <alignment horizontal="right"/>
    </xf>
    <xf numFmtId="3" fontId="87" fillId="36" borderId="10" xfId="53" applyFont="1" applyFill="1" applyBorder="1" applyAlignment="1" quotePrefix="1">
      <alignment horizontal="left" vertical="center"/>
      <protection/>
    </xf>
    <xf numFmtId="0" fontId="90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 indent="1"/>
    </xf>
    <xf numFmtId="9" fontId="91" fillId="34" borderId="10" xfId="0" applyNumberFormat="1" applyFont="1" applyFill="1" applyBorder="1" applyAlignment="1">
      <alignment horizontal="left" vertical="center"/>
    </xf>
    <xf numFmtId="10" fontId="17" fillId="34" borderId="10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9" fontId="9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9" fontId="17" fillId="0" borderId="10" xfId="0" applyNumberFormat="1" applyFont="1" applyFill="1" applyBorder="1" applyAlignment="1">
      <alignment horizontal="left" vertical="center"/>
    </xf>
    <xf numFmtId="0" fontId="89" fillId="36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indent="1"/>
    </xf>
    <xf numFmtId="3" fontId="92" fillId="39" borderId="0" xfId="53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3" fontId="92" fillId="39" borderId="22" xfId="53" applyFont="1" applyFill="1" applyBorder="1" applyAlignment="1">
      <alignment horizontal="left" vertical="center" wrapText="1"/>
      <protection/>
    </xf>
    <xf numFmtId="0" fontId="94" fillId="0" borderId="10" xfId="0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21" fillId="40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82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 wrapText="1"/>
    </xf>
    <xf numFmtId="0" fontId="84" fillId="36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2" fillId="36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5" fillId="37" borderId="22" xfId="0" applyFont="1" applyFill="1" applyBorder="1" applyAlignment="1">
      <alignment horizontal="left" vertical="center" wrapText="1"/>
    </xf>
    <xf numFmtId="0" fontId="95" fillId="37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2" fillId="37" borderId="22" xfId="0" applyFont="1" applyFill="1" applyBorder="1" applyAlignment="1">
      <alignment horizontal="left" vertical="center"/>
    </xf>
    <xf numFmtId="181" fontId="0" fillId="35" borderId="23" xfId="0" applyNumberFormat="1" applyFont="1" applyFill="1" applyBorder="1" applyAlignment="1">
      <alignment horizontal="right"/>
    </xf>
    <xf numFmtId="181" fontId="0" fillId="35" borderId="10" xfId="0" applyNumberFormat="1" applyFont="1" applyFill="1" applyBorder="1" applyAlignment="1">
      <alignment horizontal="right"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96" fillId="0" borderId="0" xfId="52" applyFont="1" applyFill="1">
      <alignment/>
      <protection/>
    </xf>
    <xf numFmtId="0" fontId="97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0" fontId="25" fillId="0" borderId="0" xfId="52" applyFont="1" applyFill="1">
      <alignment/>
      <protection/>
    </xf>
    <xf numFmtId="0" fontId="87" fillId="36" borderId="0" xfId="52" applyFont="1" applyFill="1">
      <alignment/>
      <protection/>
    </xf>
    <xf numFmtId="1" fontId="21" fillId="40" borderId="10" xfId="53" applyNumberFormat="1" applyFont="1" applyFill="1" applyBorder="1" applyAlignment="1">
      <alignment horizontal="center"/>
      <protection/>
    </xf>
    <xf numFmtId="1" fontId="94" fillId="38" borderId="10" xfId="53" applyNumberFormat="1" applyFont="1" applyFill="1" applyBorder="1" applyAlignment="1">
      <alignment horizontal="center"/>
      <protection/>
    </xf>
    <xf numFmtId="0" fontId="94" fillId="38" borderId="24" xfId="52" applyFont="1" applyFill="1" applyBorder="1" applyAlignment="1">
      <alignment horizontal="center"/>
      <protection/>
    </xf>
    <xf numFmtId="0" fontId="94" fillId="38" borderId="24" xfId="52" applyFont="1" applyFill="1" applyBorder="1">
      <alignment/>
      <protection/>
    </xf>
    <xf numFmtId="1" fontId="94" fillId="38" borderId="24" xfId="53" applyNumberFormat="1" applyFont="1" applyFill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wrapText="1"/>
      <protection/>
    </xf>
    <xf numFmtId="2" fontId="17" fillId="40" borderId="10" xfId="52" applyNumberFormat="1" applyFont="1" applyFill="1" applyBorder="1">
      <alignment/>
      <protection/>
    </xf>
    <xf numFmtId="2" fontId="17" fillId="0" borderId="10" xfId="52" applyNumberFormat="1" applyFont="1" applyBorder="1">
      <alignment/>
      <protection/>
    </xf>
    <xf numFmtId="0" fontId="17" fillId="40" borderId="10" xfId="52" applyFont="1" applyFill="1" applyBorder="1">
      <alignment/>
      <protection/>
    </xf>
    <xf numFmtId="0" fontId="17" fillId="0" borderId="10" xfId="52" applyFont="1" applyBorder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wrapText="1"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wrapText="1"/>
      <protection/>
    </xf>
    <xf numFmtId="2" fontId="21" fillId="40" borderId="10" xfId="52" applyNumberFormat="1" applyFont="1" applyFill="1" applyBorder="1">
      <alignment/>
      <protection/>
    </xf>
    <xf numFmtId="2" fontId="21" fillId="0" borderId="10" xfId="52" applyNumberFormat="1" applyFont="1" applyBorder="1">
      <alignment/>
      <protection/>
    </xf>
    <xf numFmtId="0" fontId="21" fillId="0" borderId="25" xfId="52" applyFont="1" applyFill="1" applyBorder="1" applyAlignment="1">
      <alignment horizontal="center"/>
      <protection/>
    </xf>
    <xf numFmtId="0" fontId="17" fillId="0" borderId="10" xfId="52" applyFont="1" applyBorder="1" applyAlignment="1">
      <alignment horizontal="center" wrapText="1"/>
      <protection/>
    </xf>
    <xf numFmtId="0" fontId="21" fillId="35" borderId="10" xfId="52" applyFont="1" applyFill="1" applyBorder="1" applyAlignment="1">
      <alignment horizontal="center"/>
      <protection/>
    </xf>
    <xf numFmtId="0" fontId="21" fillId="35" borderId="10" xfId="52" applyFont="1" applyFill="1" applyBorder="1" applyAlignment="1">
      <alignment wrapText="1"/>
      <protection/>
    </xf>
    <xf numFmtId="2" fontId="21" fillId="35" borderId="10" xfId="52" applyNumberFormat="1" applyFont="1" applyFill="1" applyBorder="1">
      <alignment/>
      <protection/>
    </xf>
    <xf numFmtId="0" fontId="94" fillId="38" borderId="10" xfId="52" applyFont="1" applyFill="1" applyBorder="1" applyAlignment="1">
      <alignment horizontal="center"/>
      <protection/>
    </xf>
    <xf numFmtId="0" fontId="94" fillId="38" borderId="10" xfId="52" applyFont="1" applyFill="1" applyBorder="1">
      <alignment/>
      <protection/>
    </xf>
    <xf numFmtId="1" fontId="21" fillId="40" borderId="24" xfId="53" applyNumberFormat="1" applyFont="1" applyFill="1" applyBorder="1" applyAlignment="1">
      <alignment horizontal="center"/>
      <protection/>
    </xf>
    <xf numFmtId="0" fontId="17" fillId="0" borderId="10" xfId="52" applyFont="1" applyBorder="1" applyAlignment="1">
      <alignment horizontal="left" wrapText="1" indent="1"/>
      <protection/>
    </xf>
    <xf numFmtId="0" fontId="17" fillId="0" borderId="10" xfId="52" applyFont="1" applyBorder="1" applyAlignment="1">
      <alignment horizontal="left" wrapText="1" indent="2"/>
      <protection/>
    </xf>
    <xf numFmtId="0" fontId="98" fillId="33" borderId="10" xfId="52" applyFont="1" applyFill="1" applyBorder="1" applyAlignment="1">
      <alignment horizontal="center"/>
      <protection/>
    </xf>
    <xf numFmtId="0" fontId="17" fillId="33" borderId="10" xfId="52" applyFont="1" applyFill="1" applyBorder="1" applyAlignment="1">
      <alignment horizontal="left" wrapText="1" indent="2"/>
      <protection/>
    </xf>
    <xf numFmtId="2" fontId="17" fillId="33" borderId="10" xfId="52" applyNumberFormat="1" applyFont="1" applyFill="1" applyBorder="1">
      <alignment/>
      <protection/>
    </xf>
    <xf numFmtId="0" fontId="21" fillId="33" borderId="10" xfId="52" applyFont="1" applyFill="1" applyBorder="1" applyAlignment="1">
      <alignment horizontal="center"/>
      <protection/>
    </xf>
    <xf numFmtId="0" fontId="21" fillId="33" borderId="10" xfId="52" applyFont="1" applyFill="1" applyBorder="1" applyAlignment="1">
      <alignment horizontal="left" wrapText="1" indent="1"/>
      <protection/>
    </xf>
    <xf numFmtId="0" fontId="21" fillId="4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35" borderId="10" xfId="52" applyFont="1" applyFill="1" applyBorder="1" applyAlignment="1">
      <alignment horizontal="center" wrapText="1"/>
      <protection/>
    </xf>
    <xf numFmtId="0" fontId="17" fillId="33" borderId="10" xfId="52" applyFont="1" applyFill="1" applyBorder="1" applyAlignment="1">
      <alignment horizontal="center"/>
      <protection/>
    </xf>
    <xf numFmtId="0" fontId="17" fillId="33" borderId="10" xfId="52" applyFont="1" applyFill="1" applyBorder="1" applyAlignment="1">
      <alignment horizontal="left" wrapText="1" indent="1"/>
      <protection/>
    </xf>
    <xf numFmtId="0" fontId="17" fillId="35" borderId="10" xfId="52" applyFont="1" applyFill="1" applyBorder="1" applyAlignment="1">
      <alignment horizontal="center"/>
      <protection/>
    </xf>
    <xf numFmtId="2" fontId="17" fillId="35" borderId="10" xfId="52" applyNumberFormat="1" applyFont="1" applyFill="1" applyBorder="1">
      <alignment/>
      <protection/>
    </xf>
    <xf numFmtId="0" fontId="94" fillId="38" borderId="10" xfId="52" applyFont="1" applyFill="1" applyBorder="1" applyAlignment="1">
      <alignment horizontal="center" wrapText="1"/>
      <protection/>
    </xf>
    <xf numFmtId="0" fontId="17" fillId="41" borderId="10" xfId="52" applyFont="1" applyFill="1" applyBorder="1">
      <alignment/>
      <protection/>
    </xf>
    <xf numFmtId="0" fontId="21" fillId="0" borderId="10" xfId="52" applyFont="1" applyBorder="1" applyAlignment="1">
      <alignment horizontal="center" wrapText="1"/>
      <protection/>
    </xf>
    <xf numFmtId="2" fontId="93" fillId="38" borderId="10" xfId="52" applyNumberFormat="1" applyFont="1" applyFill="1" applyBorder="1">
      <alignment/>
      <protection/>
    </xf>
    <xf numFmtId="0" fontId="99" fillId="0" borderId="0" xfId="52" applyFont="1" applyFill="1">
      <alignment/>
      <protection/>
    </xf>
    <xf numFmtId="0" fontId="94" fillId="38" borderId="10" xfId="52" applyFont="1" applyFill="1" applyBorder="1" applyAlignment="1">
      <alignment horizontal="left" vertical="center"/>
      <protection/>
    </xf>
    <xf numFmtId="0" fontId="94" fillId="38" borderId="10" xfId="52" applyFont="1" applyFill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horizontal="left" vertical="center" wrapText="1"/>
      <protection/>
    </xf>
    <xf numFmtId="0" fontId="21" fillId="35" borderId="10" xfId="52" applyFont="1" applyFill="1" applyBorder="1" applyAlignment="1">
      <alignment horizontal="left" vertical="center" wrapText="1"/>
      <protection/>
    </xf>
    <xf numFmtId="0" fontId="17" fillId="0" borderId="0" xfId="52" applyFont="1" applyAlignment="1">
      <alignment wrapText="1"/>
      <protection/>
    </xf>
    <xf numFmtId="0" fontId="12" fillId="0" borderId="0" xfId="0" applyFont="1" applyAlignment="1">
      <alignment horizontal="center"/>
    </xf>
    <xf numFmtId="3" fontId="20" fillId="42" borderId="26" xfId="53" applyFont="1" applyFill="1" applyBorder="1" applyAlignment="1">
      <alignment horizontal="center"/>
      <protection/>
    </xf>
    <xf numFmtId="3" fontId="20" fillId="42" borderId="27" xfId="53" applyFont="1" applyFill="1" applyBorder="1" applyAlignment="1">
      <alignment horizontal="center"/>
      <protection/>
    </xf>
    <xf numFmtId="3" fontId="20" fillId="42" borderId="22" xfId="53" applyFont="1" applyFill="1" applyBorder="1" applyAlignment="1">
      <alignment horizontal="center"/>
      <protection/>
    </xf>
    <xf numFmtId="3" fontId="20" fillId="42" borderId="28" xfId="53" applyFont="1" applyFill="1" applyBorder="1" applyAlignment="1">
      <alignment horizontal="center"/>
      <protection/>
    </xf>
    <xf numFmtId="3" fontId="21" fillId="42" borderId="10" xfId="53" applyFont="1" applyFill="1" applyBorder="1" applyAlignment="1">
      <alignment horizontal="center" wrapText="1"/>
      <protection/>
    </xf>
    <xf numFmtId="3" fontId="17" fillId="42" borderId="29" xfId="53" applyFont="1" applyFill="1" applyBorder="1" applyAlignment="1">
      <alignment horizontal="center"/>
      <protection/>
    </xf>
    <xf numFmtId="3" fontId="87" fillId="39" borderId="13" xfId="53" applyFont="1" applyFill="1" applyBorder="1" applyAlignment="1">
      <alignment horizontal="center" vertical="center"/>
      <protection/>
    </xf>
    <xf numFmtId="3" fontId="87" fillId="39" borderId="12" xfId="53" applyFont="1" applyFill="1" applyBorder="1" applyAlignment="1">
      <alignment horizontal="center" vertical="center"/>
      <protection/>
    </xf>
    <xf numFmtId="3" fontId="87" fillId="39" borderId="17" xfId="53" applyFont="1" applyFill="1" applyBorder="1" applyAlignment="1">
      <alignment horizontal="center" vertical="center"/>
      <protection/>
    </xf>
    <xf numFmtId="0" fontId="21" fillId="42" borderId="30" xfId="0" applyFont="1" applyFill="1" applyBorder="1" applyAlignment="1">
      <alignment horizontal="center" vertical="center"/>
    </xf>
    <xf numFmtId="0" fontId="21" fillId="42" borderId="31" xfId="0" applyFont="1" applyFill="1" applyBorder="1" applyAlignment="1">
      <alignment horizontal="center" vertical="center"/>
    </xf>
    <xf numFmtId="0" fontId="94" fillId="43" borderId="0" xfId="0" applyFont="1" applyFill="1" applyBorder="1" applyAlignment="1">
      <alignment horizontal="left" vertical="top" wrapText="1"/>
    </xf>
    <xf numFmtId="0" fontId="94" fillId="43" borderId="0" xfId="0" applyFont="1" applyFill="1" applyBorder="1" applyAlignment="1">
      <alignment horizontal="left" vertical="center" wrapText="1"/>
    </xf>
    <xf numFmtId="3" fontId="92" fillId="39" borderId="22" xfId="53" applyFont="1" applyFill="1" applyBorder="1" applyAlignment="1">
      <alignment horizontal="center" vertical="center" wrapText="1"/>
      <protection/>
    </xf>
    <xf numFmtId="3" fontId="92" fillId="39" borderId="15" xfId="53" applyFont="1" applyFill="1" applyBorder="1" applyAlignment="1">
      <alignment horizontal="center" vertical="center" wrapText="1"/>
      <protection/>
    </xf>
    <xf numFmtId="3" fontId="92" fillId="39" borderId="16" xfId="53" applyFont="1" applyFill="1" applyBorder="1" applyAlignment="1">
      <alignment horizontal="center" vertical="center" wrapText="1"/>
      <protection/>
    </xf>
    <xf numFmtId="3" fontId="92" fillId="39" borderId="32" xfId="53" applyFont="1" applyFill="1" applyBorder="1" applyAlignment="1">
      <alignment horizontal="center" vertical="center" wrapText="1"/>
      <protection/>
    </xf>
    <xf numFmtId="3" fontId="92" fillId="39" borderId="33" xfId="53" applyFont="1" applyFill="1" applyBorder="1" applyAlignment="1">
      <alignment horizontal="center" vertical="center" wrapText="1"/>
      <protection/>
    </xf>
    <xf numFmtId="0" fontId="100" fillId="0" borderId="13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40" borderId="22" xfId="52" applyFont="1" applyFill="1" applyBorder="1" applyAlignment="1">
      <alignment horizontal="center"/>
      <protection/>
    </xf>
    <xf numFmtId="0" fontId="21" fillId="40" borderId="15" xfId="52" applyFont="1" applyFill="1" applyBorder="1" applyAlignment="1">
      <alignment horizontal="center"/>
      <protection/>
    </xf>
    <xf numFmtId="0" fontId="21" fillId="40" borderId="16" xfId="52" applyFont="1" applyFill="1" applyBorder="1" applyAlignment="1">
      <alignment horizontal="center"/>
      <protection/>
    </xf>
    <xf numFmtId="0" fontId="87" fillId="36" borderId="22" xfId="52" applyFont="1" applyFill="1" applyBorder="1" applyAlignment="1">
      <alignment horizontal="center"/>
      <protection/>
    </xf>
    <xf numFmtId="0" fontId="89" fillId="36" borderId="15" xfId="52" applyFont="1" applyFill="1" applyBorder="1" applyAlignment="1">
      <alignment horizontal="center"/>
      <protection/>
    </xf>
    <xf numFmtId="3" fontId="101" fillId="39" borderId="22" xfId="53" applyFont="1" applyFill="1" applyBorder="1" applyAlignment="1">
      <alignment horizontal="center" vertical="center" wrapText="1"/>
      <protection/>
    </xf>
    <xf numFmtId="3" fontId="101" fillId="39" borderId="15" xfId="53" applyFont="1" applyFill="1" applyBorder="1" applyAlignment="1">
      <alignment horizontal="center" vertical="center" wrapText="1"/>
      <protection/>
    </xf>
    <xf numFmtId="3" fontId="101" fillId="39" borderId="16" xfId="53" applyFont="1" applyFill="1" applyBorder="1" applyAlignment="1">
      <alignment horizontal="center" vertical="center" wrapText="1"/>
      <protection/>
    </xf>
    <xf numFmtId="3" fontId="101" fillId="36" borderId="22" xfId="53" applyFont="1" applyFill="1" applyBorder="1" applyAlignment="1">
      <alignment horizontal="left" vertical="center"/>
      <protection/>
    </xf>
    <xf numFmtId="3" fontId="101" fillId="36" borderId="15" xfId="53" applyFont="1" applyFill="1" applyBorder="1" applyAlignment="1">
      <alignment horizontal="left" vertical="center"/>
      <protection/>
    </xf>
    <xf numFmtId="0" fontId="21" fillId="40" borderId="10" xfId="52" applyFont="1" applyFill="1" applyBorder="1" applyAlignment="1">
      <alignment horizontal="center"/>
      <protection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2381250</xdr:colOff>
      <xdr:row>0</xdr:row>
      <xdr:rowOff>76200</xdr:rowOff>
    </xdr:from>
    <xdr:to>
      <xdr:col>2</xdr:col>
      <xdr:colOff>3257550</xdr:colOff>
      <xdr:row>0</xdr:row>
      <xdr:rowOff>571500</xdr:rowOff>
    </xdr:to>
    <xdr:pic>
      <xdr:nvPicPr>
        <xdr:cNvPr id="1" name="Obraz 2" descr="Znaki od lewej: Fundusze Europejskie z podpisem dla Małopolski, Rzeczpospolita Polska, Unia Europejska z podpisem Dofinansowane przez Unię Europejską, Małopolsk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6200"/>
          <a:ext cx="576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58.140625" style="17" customWidth="1"/>
    <col min="2" max="2" width="15.140625" style="39" customWidth="1"/>
    <col min="3" max="3" width="90.28125" style="17" customWidth="1"/>
    <col min="4" max="16384" width="9.140625" style="17" customWidth="1"/>
  </cols>
  <sheetData>
    <row r="1" spans="1:3" ht="45.75" customHeight="1">
      <c r="A1" s="221"/>
      <c r="B1" s="221"/>
      <c r="C1" s="221"/>
    </row>
    <row r="2" spans="1:3" ht="75">
      <c r="A2" s="98" t="s">
        <v>231</v>
      </c>
      <c r="B2" s="99"/>
      <c r="C2" s="100"/>
    </row>
    <row r="3" spans="1:3" ht="15">
      <c r="A3" s="100"/>
      <c r="B3" s="99"/>
      <c r="C3" s="100"/>
    </row>
    <row r="4" spans="1:3" s="35" customFormat="1" ht="89.25" customHeight="1" thickBot="1">
      <c r="A4" s="256" t="s">
        <v>247</v>
      </c>
      <c r="B4" s="257"/>
      <c r="C4" s="257"/>
    </row>
    <row r="5" spans="1:3" s="35" customFormat="1" ht="57" customHeight="1" thickBot="1">
      <c r="A5" s="228" t="s">
        <v>32</v>
      </c>
      <c r="B5" s="229"/>
      <c r="C5" s="230"/>
    </row>
    <row r="6" spans="1:3" s="35" customFormat="1" ht="17.25" customHeight="1" thickBot="1">
      <c r="A6" s="94"/>
      <c r="B6" s="38"/>
      <c r="C6" s="36"/>
    </row>
    <row r="7" spans="1:21" ht="22.5" customHeight="1">
      <c r="A7" s="101" t="s">
        <v>21</v>
      </c>
      <c r="B7" s="222"/>
      <c r="C7" s="223"/>
      <c r="U7" s="35"/>
    </row>
    <row r="8" spans="1:21" ht="29.25" customHeight="1">
      <c r="A8" s="102" t="s">
        <v>22</v>
      </c>
      <c r="B8" s="224"/>
      <c r="C8" s="225"/>
      <c r="U8" s="35"/>
    </row>
    <row r="9" spans="1:21" s="19" customFormat="1" ht="33.75" customHeight="1">
      <c r="A9" s="103" t="s">
        <v>201</v>
      </c>
      <c r="B9" s="226" t="s">
        <v>229</v>
      </c>
      <c r="C9" s="227"/>
      <c r="U9" s="35"/>
    </row>
    <row r="10" spans="1:3" ht="29.25" customHeight="1" thickBot="1">
      <c r="A10" s="104" t="s">
        <v>200</v>
      </c>
      <c r="B10" s="231"/>
      <c r="C10" s="232"/>
    </row>
    <row r="11" spans="1:3" ht="32.25" thickBot="1">
      <c r="A11" s="95" t="s">
        <v>19</v>
      </c>
      <c r="B11" s="96" t="s">
        <v>240</v>
      </c>
      <c r="C11" s="97" t="s">
        <v>39</v>
      </c>
    </row>
    <row r="12" spans="1:3" ht="24" customHeight="1">
      <c r="A12" s="106" t="s">
        <v>20</v>
      </c>
      <c r="B12" s="107"/>
      <c r="C12" s="105"/>
    </row>
    <row r="13" spans="1:3" ht="22.5" customHeight="1">
      <c r="A13" s="112" t="s">
        <v>241</v>
      </c>
      <c r="B13" s="113"/>
      <c r="C13" s="144" t="s">
        <v>230</v>
      </c>
    </row>
    <row r="14" spans="1:3" ht="15">
      <c r="A14" s="114" t="s">
        <v>27</v>
      </c>
      <c r="B14" s="115"/>
      <c r="C14" s="144" t="s">
        <v>209</v>
      </c>
    </row>
    <row r="15" spans="1:3" ht="15">
      <c r="A15" s="114" t="s">
        <v>31</v>
      </c>
      <c r="B15" s="115"/>
      <c r="C15" s="144"/>
    </row>
    <row r="16" spans="1:3" ht="15.75">
      <c r="A16" s="112" t="s">
        <v>210</v>
      </c>
      <c r="B16" s="115"/>
      <c r="C16" s="144" t="s">
        <v>236</v>
      </c>
    </row>
    <row r="17" spans="1:3" ht="15.75">
      <c r="A17" s="117" t="s">
        <v>28</v>
      </c>
      <c r="B17" s="115"/>
      <c r="C17" s="144"/>
    </row>
    <row r="18" spans="1:3" ht="36.75" customHeight="1">
      <c r="A18" s="118" t="s">
        <v>242</v>
      </c>
      <c r="B18" s="119"/>
      <c r="C18" s="144" t="s">
        <v>230</v>
      </c>
    </row>
    <row r="19" spans="1:3" ht="51.75" customHeight="1">
      <c r="A19" s="118" t="s">
        <v>157</v>
      </c>
      <c r="B19" s="120"/>
      <c r="C19" s="121" t="s">
        <v>158</v>
      </c>
    </row>
    <row r="20" spans="1:3" ht="42" customHeight="1">
      <c r="A20" s="122" t="s">
        <v>202</v>
      </c>
      <c r="B20" s="123"/>
      <c r="C20" s="121" t="s">
        <v>212</v>
      </c>
    </row>
    <row r="21" spans="1:3" ht="15">
      <c r="A21" s="122" t="s">
        <v>29</v>
      </c>
      <c r="B21" s="124"/>
      <c r="C21" s="121" t="s">
        <v>203</v>
      </c>
    </row>
    <row r="22" spans="1:3" ht="33" customHeight="1">
      <c r="A22" s="121" t="s">
        <v>237</v>
      </c>
      <c r="B22" s="120"/>
      <c r="C22" s="116" t="s">
        <v>238</v>
      </c>
    </row>
    <row r="23" spans="1:3" s="19" customFormat="1" ht="30.75" customHeight="1">
      <c r="A23" s="121" t="s">
        <v>239</v>
      </c>
      <c r="B23" s="125"/>
      <c r="C23" s="116" t="s">
        <v>238</v>
      </c>
    </row>
    <row r="24" spans="1:3" s="19" customFormat="1" ht="30.75" customHeight="1">
      <c r="A24" s="126" t="s">
        <v>213</v>
      </c>
      <c r="B24" s="127"/>
      <c r="C24" s="121" t="s">
        <v>211</v>
      </c>
    </row>
    <row r="25" spans="1:3" s="19" customFormat="1" ht="30.75" customHeight="1">
      <c r="A25" s="126" t="s">
        <v>206</v>
      </c>
      <c r="B25" s="127"/>
      <c r="C25" s="121"/>
    </row>
    <row r="26" spans="1:8" ht="31.5">
      <c r="A26" s="112" t="s">
        <v>214</v>
      </c>
      <c r="B26" s="115"/>
      <c r="C26" s="116" t="s">
        <v>215</v>
      </c>
      <c r="G26" s="90" t="s">
        <v>207</v>
      </c>
      <c r="H26" s="90" t="s">
        <v>208</v>
      </c>
    </row>
    <row r="27" spans="1:8" s="28" customFormat="1" ht="24" customHeight="1">
      <c r="A27" s="108" t="s">
        <v>43</v>
      </c>
      <c r="B27" s="128"/>
      <c r="C27" s="128"/>
      <c r="G27" s="91"/>
      <c r="H27" s="91"/>
    </row>
    <row r="28" spans="1:3" s="19" customFormat="1" ht="24.75" customHeight="1">
      <c r="A28" s="129" t="s">
        <v>245</v>
      </c>
      <c r="B28" s="115"/>
      <c r="C28" s="115"/>
    </row>
    <row r="29" spans="1:3" ht="15.75">
      <c r="A29" s="130" t="s">
        <v>34</v>
      </c>
      <c r="B29" s="123"/>
      <c r="C29" s="123"/>
    </row>
    <row r="30" spans="1:3" ht="19.5" customHeight="1">
      <c r="A30" s="126" t="s">
        <v>216</v>
      </c>
      <c r="B30" s="131"/>
      <c r="C30" s="121" t="s">
        <v>217</v>
      </c>
    </row>
    <row r="31" spans="1:3" s="19" customFormat="1" ht="31.5">
      <c r="A31" s="112" t="s">
        <v>35</v>
      </c>
      <c r="B31" s="115"/>
      <c r="C31" s="115"/>
    </row>
    <row r="32" spans="1:3" s="19" customFormat="1" ht="21" customHeight="1">
      <c r="A32" s="122" t="s">
        <v>218</v>
      </c>
      <c r="B32" s="115"/>
      <c r="C32" s="115" t="s">
        <v>24</v>
      </c>
    </row>
    <row r="33" spans="1:3" s="19" customFormat="1" ht="21" customHeight="1">
      <c r="A33" s="122" t="s">
        <v>219</v>
      </c>
      <c r="B33" s="132"/>
      <c r="C33" s="115" t="s">
        <v>220</v>
      </c>
    </row>
    <row r="34" spans="1:3" ht="30" customHeight="1">
      <c r="A34" s="122" t="s">
        <v>37</v>
      </c>
      <c r="B34" s="133"/>
      <c r="C34" s="116" t="s">
        <v>220</v>
      </c>
    </row>
    <row r="35" spans="1:3" ht="32.25" customHeight="1">
      <c r="A35" s="122" t="s">
        <v>36</v>
      </c>
      <c r="B35" s="133"/>
      <c r="C35" s="116"/>
    </row>
    <row r="36" spans="1:3" ht="21" customHeight="1">
      <c r="A36" s="122" t="s">
        <v>38</v>
      </c>
      <c r="B36" s="133"/>
      <c r="C36" s="116"/>
    </row>
    <row r="37" spans="1:3" ht="15">
      <c r="A37" s="123"/>
      <c r="B37" s="133"/>
      <c r="C37" s="116"/>
    </row>
    <row r="38" spans="1:3" ht="15">
      <c r="A38" s="115"/>
      <c r="B38" s="133"/>
      <c r="C38" s="116"/>
    </row>
    <row r="39" spans="1:3" ht="15.75">
      <c r="A39" s="134"/>
      <c r="B39" s="123"/>
      <c r="C39" s="123"/>
    </row>
    <row r="40" spans="1:3" ht="24" customHeight="1">
      <c r="A40" s="108" t="s">
        <v>33</v>
      </c>
      <c r="B40" s="128"/>
      <c r="C40" s="128"/>
    </row>
    <row r="41" spans="1:3" ht="12.75">
      <c r="A41" s="109"/>
      <c r="B41" s="110"/>
      <c r="C41" s="111"/>
    </row>
    <row r="42" spans="1:3" ht="12.75">
      <c r="A42" s="109"/>
      <c r="B42" s="110"/>
      <c r="C42" s="111"/>
    </row>
    <row r="43" spans="1:3" ht="12.75">
      <c r="A43" s="109"/>
      <c r="B43" s="110"/>
      <c r="C43" s="111"/>
    </row>
    <row r="44" spans="1:3" ht="12.75">
      <c r="A44" s="109"/>
      <c r="B44" s="110"/>
      <c r="C44" s="111"/>
    </row>
  </sheetData>
  <sheetProtection/>
  <mergeCells count="7">
    <mergeCell ref="B10:C10"/>
    <mergeCell ref="A1:C1"/>
    <mergeCell ref="B7:C7"/>
    <mergeCell ref="B8:C8"/>
    <mergeCell ref="B9:C9"/>
    <mergeCell ref="A5:C5"/>
    <mergeCell ref="A4:C4"/>
  </mergeCells>
  <dataValidations count="2">
    <dataValidation type="list" allowBlank="1" showInputMessage="1" showErrorMessage="1" sqref="B26">
      <formula1>$H$26:$H$27</formula1>
    </dataValidation>
    <dataValidation type="list" allowBlank="1" showInputMessage="1" showErrorMessage="1" sqref="B25">
      <formula1>$G$26:$G$28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Normal="9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123.00390625" style="0" customWidth="1"/>
    <col min="2" max="2" width="8.8515625" style="51" customWidth="1"/>
    <col min="3" max="3" width="3.28125" style="51" customWidth="1"/>
    <col min="4" max="8" width="8.8515625" style="51" customWidth="1"/>
    <col min="9" max="11" width="9.140625" style="51" customWidth="1"/>
    <col min="12" max="12" width="8.8515625" style="51" customWidth="1"/>
  </cols>
  <sheetData>
    <row r="1" spans="1:11" ht="76.5" customHeight="1">
      <c r="A1" s="140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s="100" customFormat="1" ht="15.75">
      <c r="A2" s="141" t="s">
        <v>221</v>
      </c>
      <c r="B2" s="138"/>
      <c r="C2" s="138"/>
      <c r="D2" s="138"/>
      <c r="E2" s="138"/>
      <c r="F2" s="138"/>
      <c r="G2" s="136"/>
      <c r="H2" s="136"/>
      <c r="I2" s="136"/>
      <c r="J2" s="137"/>
      <c r="K2" s="137"/>
      <c r="L2" s="137"/>
    </row>
    <row r="3" spans="1:12" s="100" customFormat="1" ht="15.75">
      <c r="A3" s="141" t="s">
        <v>170</v>
      </c>
      <c r="B3" s="138"/>
      <c r="C3" s="138"/>
      <c r="D3" s="138"/>
      <c r="E3" s="138"/>
      <c r="F3" s="138"/>
      <c r="G3" s="136"/>
      <c r="H3" s="136"/>
      <c r="I3" s="136"/>
      <c r="J3" s="137"/>
      <c r="K3" s="137"/>
      <c r="L3" s="137"/>
    </row>
    <row r="4" spans="1:12" s="100" customFormat="1" ht="15.75">
      <c r="A4" s="141" t="s">
        <v>45</v>
      </c>
      <c r="B4" s="138"/>
      <c r="C4" s="138"/>
      <c r="D4" s="138"/>
      <c r="E4" s="138"/>
      <c r="F4" s="138"/>
      <c r="G4" s="136"/>
      <c r="H4" s="136"/>
      <c r="I4" s="136"/>
      <c r="J4" s="137"/>
      <c r="K4" s="137"/>
      <c r="L4" s="137"/>
    </row>
    <row r="5" spans="1:12" s="100" customFormat="1" ht="15.75">
      <c r="A5" s="141" t="s">
        <v>46</v>
      </c>
      <c r="B5" s="138"/>
      <c r="C5" s="138"/>
      <c r="D5" s="234"/>
      <c r="E5" s="234"/>
      <c r="F5" s="234"/>
      <c r="G5" s="234"/>
      <c r="H5" s="234"/>
      <c r="I5" s="234"/>
      <c r="J5" s="137"/>
      <c r="K5" s="137"/>
      <c r="L5" s="137"/>
    </row>
    <row r="6" spans="1:12" s="100" customFormat="1" ht="15.75">
      <c r="A6" s="142" t="s">
        <v>155</v>
      </c>
      <c r="B6" s="139"/>
      <c r="C6" s="138"/>
      <c r="D6" s="138"/>
      <c r="E6" s="138"/>
      <c r="F6" s="138"/>
      <c r="G6" s="136"/>
      <c r="H6" s="136"/>
      <c r="I6" s="136"/>
      <c r="J6" s="137"/>
      <c r="K6" s="137"/>
      <c r="L6" s="137"/>
    </row>
    <row r="7" spans="1:12" s="100" customFormat="1" ht="15.75">
      <c r="A7" s="142" t="s">
        <v>156</v>
      </c>
      <c r="B7" s="139"/>
      <c r="C7" s="138"/>
      <c r="D7" s="138"/>
      <c r="E7" s="138"/>
      <c r="F7" s="138"/>
      <c r="G7" s="137"/>
      <c r="H7" s="137"/>
      <c r="I7" s="137"/>
      <c r="J7" s="137"/>
      <c r="K7" s="137"/>
      <c r="L7" s="137"/>
    </row>
    <row r="8" spans="1:12" s="100" customFormat="1" ht="15.75">
      <c r="A8" s="141" t="s">
        <v>197</v>
      </c>
      <c r="B8" s="138"/>
      <c r="C8" s="138"/>
      <c r="D8" s="138"/>
      <c r="E8" s="138"/>
      <c r="F8" s="138"/>
      <c r="G8" s="137"/>
      <c r="H8" s="137"/>
      <c r="I8" s="137"/>
      <c r="J8" s="137"/>
      <c r="K8" s="137"/>
      <c r="L8" s="137"/>
    </row>
    <row r="9" spans="1:12" s="100" customFormat="1" ht="33" customHeight="1">
      <c r="A9" s="143" t="s">
        <v>244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s="100" customFormat="1" ht="48" customHeight="1">
      <c r="A10" s="143" t="s">
        <v>232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s="100" customFormat="1" ht="15.75">
      <c r="B11" s="137"/>
      <c r="C11" s="137"/>
      <c r="D11" s="137"/>
      <c r="E11" s="233"/>
      <c r="F11" s="233"/>
      <c r="G11" s="233"/>
      <c r="H11" s="233"/>
      <c r="I11" s="233"/>
      <c r="J11" s="233"/>
      <c r="K11" s="137"/>
      <c r="L11" s="137"/>
    </row>
    <row r="12" spans="1:12" s="100" customFormat="1" ht="30">
      <c r="A12" s="220" t="s">
        <v>246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</sheetData>
  <sheetProtection/>
  <mergeCells count="2">
    <mergeCell ref="E11:J11"/>
    <mergeCell ref="D5:I5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view="pageBreakPreview" zoomScaleSheetLayoutView="100" zoomScalePageLayoutView="0" workbookViewId="0" topLeftCell="A1">
      <selection activeCell="B57" sqref="B57"/>
    </sheetView>
  </sheetViews>
  <sheetFormatPr defaultColWidth="9.140625" defaultRowHeight="12.75"/>
  <cols>
    <col min="1" max="1" width="4.28125" style="9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26"/>
    </row>
    <row r="2" spans="1:32" ht="33.75" customHeight="1">
      <c r="A2" s="235" t="s">
        <v>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159</v>
      </c>
      <c r="C5" s="9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64" t="s">
        <v>26</v>
      </c>
      <c r="D6" s="64" t="s">
        <v>26</v>
      </c>
      <c r="E6" s="64" t="s">
        <v>26</v>
      </c>
      <c r="F6" s="64" t="s">
        <v>26</v>
      </c>
      <c r="G6" s="64" t="s">
        <v>26</v>
      </c>
      <c r="H6" s="64" t="s">
        <v>26</v>
      </c>
      <c r="I6" s="64" t="s">
        <v>26</v>
      </c>
      <c r="J6" s="64" t="s">
        <v>26</v>
      </c>
      <c r="K6" s="64" t="s">
        <v>26</v>
      </c>
      <c r="L6" s="64" t="s">
        <v>26</v>
      </c>
      <c r="M6" s="64" t="s">
        <v>26</v>
      </c>
      <c r="N6" s="64" t="s">
        <v>26</v>
      </c>
      <c r="O6" s="64" t="s">
        <v>26</v>
      </c>
      <c r="P6" s="64" t="s">
        <v>26</v>
      </c>
      <c r="Q6" s="64" t="s">
        <v>26</v>
      </c>
      <c r="R6" s="64" t="s">
        <v>26</v>
      </c>
      <c r="S6" s="64" t="s">
        <v>26</v>
      </c>
      <c r="T6" s="64" t="s">
        <v>26</v>
      </c>
      <c r="U6" s="64" t="s">
        <v>26</v>
      </c>
      <c r="V6" s="64" t="s">
        <v>26</v>
      </c>
      <c r="W6" s="64" t="s">
        <v>26</v>
      </c>
      <c r="X6" s="64" t="s">
        <v>26</v>
      </c>
      <c r="Y6" s="64" t="s">
        <v>26</v>
      </c>
      <c r="Z6" s="64" t="s">
        <v>26</v>
      </c>
      <c r="AA6" s="64" t="s">
        <v>26</v>
      </c>
      <c r="AB6" s="64" t="s">
        <v>26</v>
      </c>
      <c r="AC6" s="64" t="s">
        <v>26</v>
      </c>
      <c r="AD6" s="64" t="s">
        <v>26</v>
      </c>
      <c r="AE6" s="64" t="s">
        <v>26</v>
      </c>
      <c r="AF6" s="64" t="s">
        <v>26</v>
      </c>
    </row>
    <row r="7" spans="1:32" ht="21" customHeight="1">
      <c r="A7" s="64" t="s">
        <v>0</v>
      </c>
      <c r="B7" s="64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16.5" customHeight="1">
      <c r="A8" s="88" t="s">
        <v>4</v>
      </c>
      <c r="B8" s="89" t="s">
        <v>162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ht="13.5" customHeight="1">
      <c r="A9" s="5" t="s">
        <v>2</v>
      </c>
      <c r="B9" s="6" t="s">
        <v>163</v>
      </c>
      <c r="C9" s="23">
        <f aca="true" t="shared" si="0" ref="C9:AF9">C10+C11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  <c r="AE9" s="23">
        <f t="shared" si="0"/>
        <v>0</v>
      </c>
      <c r="AF9" s="23">
        <f t="shared" si="0"/>
        <v>0</v>
      </c>
    </row>
    <row r="10" spans="1:32" ht="14.25" customHeight="1">
      <c r="A10" s="47" t="s">
        <v>160</v>
      </c>
      <c r="B10" s="22" t="s">
        <v>164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5.75" customHeight="1">
      <c r="A11" s="47" t="s">
        <v>161</v>
      </c>
      <c r="B11" s="22" t="s">
        <v>166</v>
      </c>
      <c r="C11" s="25">
        <f aca="true" t="shared" si="1" ref="C11:AF11">C12+C13</f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f t="shared" si="1"/>
        <v>0</v>
      </c>
      <c r="X11" s="25">
        <f t="shared" si="1"/>
        <v>0</v>
      </c>
      <c r="Y11" s="25">
        <f t="shared" si="1"/>
        <v>0</v>
      </c>
      <c r="Z11" s="25">
        <f t="shared" si="1"/>
        <v>0</v>
      </c>
      <c r="AA11" s="25">
        <f t="shared" si="1"/>
        <v>0</v>
      </c>
      <c r="AB11" s="25">
        <f t="shared" si="1"/>
        <v>0</v>
      </c>
      <c r="AC11" s="25">
        <f t="shared" si="1"/>
        <v>0</v>
      </c>
      <c r="AD11" s="25">
        <f t="shared" si="1"/>
        <v>0</v>
      </c>
      <c r="AE11" s="25">
        <f t="shared" si="1"/>
        <v>0</v>
      </c>
      <c r="AF11" s="25">
        <f t="shared" si="1"/>
        <v>0</v>
      </c>
    </row>
    <row r="12" spans="1:32" ht="14.25" customHeight="1">
      <c r="A12" s="47"/>
      <c r="B12" s="48" t="s">
        <v>167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15" customHeight="1">
      <c r="A13" s="47"/>
      <c r="B13" s="48" t="s">
        <v>165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12.75" customHeight="1">
      <c r="A14" s="5" t="s">
        <v>3</v>
      </c>
      <c r="B14" s="49" t="s">
        <v>168</v>
      </c>
      <c r="C14" s="23">
        <f aca="true" t="shared" si="2" ref="C14:AF14">C15+C16</f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2"/>
        <v>0</v>
      </c>
      <c r="AD14" s="23">
        <f t="shared" si="2"/>
        <v>0</v>
      </c>
      <c r="AE14" s="23">
        <f t="shared" si="2"/>
        <v>0</v>
      </c>
      <c r="AF14" s="23">
        <f t="shared" si="2"/>
        <v>0</v>
      </c>
    </row>
    <row r="15" spans="1:32" ht="12" customHeight="1">
      <c r="A15" s="13"/>
      <c r="B15" s="12" t="s">
        <v>169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12.75">
      <c r="A16" s="13"/>
      <c r="B16" s="12" t="s">
        <v>165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2.75">
      <c r="A17" s="3"/>
      <c r="B17" s="1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9" spans="1:2" ht="12.75">
      <c r="A19" s="29" t="s">
        <v>171</v>
      </c>
      <c r="B19" s="2"/>
    </row>
    <row r="20" spans="3:32" ht="15" customHeight="1">
      <c r="C20" s="64" t="s">
        <v>26</v>
      </c>
      <c r="D20" s="64" t="s">
        <v>26</v>
      </c>
      <c r="E20" s="64" t="s">
        <v>26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64" t="s">
        <v>26</v>
      </c>
      <c r="L20" s="64" t="s">
        <v>26</v>
      </c>
      <c r="M20" s="64" t="s">
        <v>26</v>
      </c>
      <c r="N20" s="64" t="s">
        <v>26</v>
      </c>
      <c r="O20" s="64" t="s">
        <v>26</v>
      </c>
      <c r="P20" s="64" t="s">
        <v>26</v>
      </c>
      <c r="Q20" s="64" t="s">
        <v>26</v>
      </c>
      <c r="R20" s="64" t="s">
        <v>26</v>
      </c>
      <c r="S20" s="64" t="s">
        <v>26</v>
      </c>
      <c r="T20" s="64" t="s">
        <v>26</v>
      </c>
      <c r="U20" s="64" t="s">
        <v>26</v>
      </c>
      <c r="V20" s="64" t="s">
        <v>26</v>
      </c>
      <c r="W20" s="64" t="s">
        <v>26</v>
      </c>
      <c r="X20" s="64" t="s">
        <v>26</v>
      </c>
      <c r="Y20" s="64" t="s">
        <v>26</v>
      </c>
      <c r="Z20" s="64" t="s">
        <v>26</v>
      </c>
      <c r="AA20" s="64" t="s">
        <v>26</v>
      </c>
      <c r="AB20" s="64" t="s">
        <v>26</v>
      </c>
      <c r="AC20" s="64" t="s">
        <v>26</v>
      </c>
      <c r="AD20" s="64" t="s">
        <v>26</v>
      </c>
      <c r="AE20" s="64" t="s">
        <v>26</v>
      </c>
      <c r="AF20" s="64" t="s">
        <v>26</v>
      </c>
    </row>
    <row r="21" spans="1:32" ht="21" customHeight="1">
      <c r="A21" s="65" t="s">
        <v>0</v>
      </c>
      <c r="B21" s="66" t="s">
        <v>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s="2" customFormat="1" ht="12.75">
      <c r="A22" s="88" t="s">
        <v>4</v>
      </c>
      <c r="B22" s="89" t="s">
        <v>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2" s="8" customFormat="1" ht="12.75">
      <c r="A23" s="5">
        <v>1</v>
      </c>
      <c r="B23" s="6" t="s">
        <v>222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8" customFormat="1" ht="12.75">
      <c r="A24" s="5">
        <v>2</v>
      </c>
      <c r="B24" s="6" t="s">
        <v>9</v>
      </c>
      <c r="C24" s="82">
        <f aca="true" t="shared" si="3" ref="C24:AF24">C25+C26+C27+C28+C29+C30+C31+C32</f>
        <v>0</v>
      </c>
      <c r="D24" s="82">
        <f t="shared" si="3"/>
        <v>0</v>
      </c>
      <c r="E24" s="82">
        <f t="shared" si="3"/>
        <v>0</v>
      </c>
      <c r="F24" s="82">
        <f t="shared" si="3"/>
        <v>0</v>
      </c>
      <c r="G24" s="82">
        <f t="shared" si="3"/>
        <v>0</v>
      </c>
      <c r="H24" s="82">
        <f t="shared" si="3"/>
        <v>0</v>
      </c>
      <c r="I24" s="82">
        <f t="shared" si="3"/>
        <v>0</v>
      </c>
      <c r="J24" s="82">
        <f t="shared" si="3"/>
        <v>0</v>
      </c>
      <c r="K24" s="82">
        <f t="shared" si="3"/>
        <v>0</v>
      </c>
      <c r="L24" s="82">
        <f t="shared" si="3"/>
        <v>0</v>
      </c>
      <c r="M24" s="82">
        <f t="shared" si="3"/>
        <v>0</v>
      </c>
      <c r="N24" s="82">
        <f t="shared" si="3"/>
        <v>0</v>
      </c>
      <c r="O24" s="82">
        <f t="shared" si="3"/>
        <v>0</v>
      </c>
      <c r="P24" s="82">
        <f t="shared" si="3"/>
        <v>0</v>
      </c>
      <c r="Q24" s="82">
        <f t="shared" si="3"/>
        <v>0</v>
      </c>
      <c r="R24" s="82">
        <f t="shared" si="3"/>
        <v>0</v>
      </c>
      <c r="S24" s="82">
        <f t="shared" si="3"/>
        <v>0</v>
      </c>
      <c r="T24" s="82">
        <f t="shared" si="3"/>
        <v>0</v>
      </c>
      <c r="U24" s="82">
        <f t="shared" si="3"/>
        <v>0</v>
      </c>
      <c r="V24" s="82">
        <f t="shared" si="3"/>
        <v>0</v>
      </c>
      <c r="W24" s="82">
        <f t="shared" si="3"/>
        <v>0</v>
      </c>
      <c r="X24" s="82">
        <f t="shared" si="3"/>
        <v>0</v>
      </c>
      <c r="Y24" s="82">
        <f t="shared" si="3"/>
        <v>0</v>
      </c>
      <c r="Z24" s="82">
        <f t="shared" si="3"/>
        <v>0</v>
      </c>
      <c r="AA24" s="82">
        <f t="shared" si="3"/>
        <v>0</v>
      </c>
      <c r="AB24" s="82">
        <f t="shared" si="3"/>
        <v>0</v>
      </c>
      <c r="AC24" s="82">
        <f t="shared" si="3"/>
        <v>0</v>
      </c>
      <c r="AD24" s="82">
        <f t="shared" si="3"/>
        <v>0</v>
      </c>
      <c r="AE24" s="82">
        <f t="shared" si="3"/>
        <v>0</v>
      </c>
      <c r="AF24" s="82">
        <f t="shared" si="3"/>
        <v>0</v>
      </c>
    </row>
    <row r="25" spans="1:32" s="8" customFormat="1" ht="12.75">
      <c r="A25" s="13"/>
      <c r="B25" s="12" t="s">
        <v>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8" customFormat="1" ht="12.75">
      <c r="A26" s="13"/>
      <c r="B26" s="14" t="s">
        <v>12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8" customFormat="1" ht="12.75">
      <c r="A27" s="13"/>
      <c r="B27" s="14" t="s">
        <v>13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8" customFormat="1" ht="12.75">
      <c r="A28" s="13"/>
      <c r="B28" s="14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8" customFormat="1" ht="12.75">
      <c r="A29" s="13"/>
      <c r="B29" s="14" t="s">
        <v>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8" customFormat="1" ht="12.75">
      <c r="A30" s="13"/>
      <c r="B30" s="14" t="s">
        <v>16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2.75">
      <c r="A31" s="13"/>
      <c r="B31" s="14" t="s">
        <v>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3.5" customHeight="1">
      <c r="A32" s="13"/>
      <c r="B32" s="44" t="s">
        <v>40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2.75">
      <c r="A33" s="88" t="s">
        <v>5</v>
      </c>
      <c r="B33" s="89" t="s">
        <v>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s="8" customFormat="1" ht="12.75">
      <c r="A34" s="5">
        <v>1</v>
      </c>
      <c r="B34" s="6" t="s">
        <v>222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</row>
    <row r="35" spans="1:32" s="8" customFormat="1" ht="12.75">
      <c r="A35" s="5">
        <v>2</v>
      </c>
      <c r="B35" s="6" t="s">
        <v>9</v>
      </c>
      <c r="C35" s="82">
        <f aca="true" t="shared" si="4" ref="C35:AF35">C36+C37+C38+C39+C40+C41+C42+C43</f>
        <v>0</v>
      </c>
      <c r="D35" s="82">
        <f t="shared" si="4"/>
        <v>0</v>
      </c>
      <c r="E35" s="82">
        <f t="shared" si="4"/>
        <v>0</v>
      </c>
      <c r="F35" s="82">
        <f t="shared" si="4"/>
        <v>0</v>
      </c>
      <c r="G35" s="82">
        <f t="shared" si="4"/>
        <v>0</v>
      </c>
      <c r="H35" s="82">
        <f t="shared" si="4"/>
        <v>0</v>
      </c>
      <c r="I35" s="82">
        <f t="shared" si="4"/>
        <v>0</v>
      </c>
      <c r="J35" s="82">
        <f t="shared" si="4"/>
        <v>0</v>
      </c>
      <c r="K35" s="82">
        <f t="shared" si="4"/>
        <v>0</v>
      </c>
      <c r="L35" s="82">
        <f t="shared" si="4"/>
        <v>0</v>
      </c>
      <c r="M35" s="82">
        <f t="shared" si="4"/>
        <v>0</v>
      </c>
      <c r="N35" s="82">
        <f t="shared" si="4"/>
        <v>0</v>
      </c>
      <c r="O35" s="82">
        <f t="shared" si="4"/>
        <v>0</v>
      </c>
      <c r="P35" s="82">
        <f t="shared" si="4"/>
        <v>0</v>
      </c>
      <c r="Q35" s="82">
        <f t="shared" si="4"/>
        <v>0</v>
      </c>
      <c r="R35" s="82">
        <f t="shared" si="4"/>
        <v>0</v>
      </c>
      <c r="S35" s="82">
        <f t="shared" si="4"/>
        <v>0</v>
      </c>
      <c r="T35" s="82">
        <f t="shared" si="4"/>
        <v>0</v>
      </c>
      <c r="U35" s="82">
        <f t="shared" si="4"/>
        <v>0</v>
      </c>
      <c r="V35" s="82">
        <f t="shared" si="4"/>
        <v>0</v>
      </c>
      <c r="W35" s="82">
        <f t="shared" si="4"/>
        <v>0</v>
      </c>
      <c r="X35" s="82">
        <f t="shared" si="4"/>
        <v>0</v>
      </c>
      <c r="Y35" s="82">
        <f t="shared" si="4"/>
        <v>0</v>
      </c>
      <c r="Z35" s="82">
        <f t="shared" si="4"/>
        <v>0</v>
      </c>
      <c r="AA35" s="82">
        <f t="shared" si="4"/>
        <v>0</v>
      </c>
      <c r="AB35" s="82">
        <f t="shared" si="4"/>
        <v>0</v>
      </c>
      <c r="AC35" s="82">
        <f t="shared" si="4"/>
        <v>0</v>
      </c>
      <c r="AD35" s="82">
        <f t="shared" si="4"/>
        <v>0</v>
      </c>
      <c r="AE35" s="82">
        <f t="shared" si="4"/>
        <v>0</v>
      </c>
      <c r="AF35" s="82">
        <f t="shared" si="4"/>
        <v>0</v>
      </c>
    </row>
    <row r="36" spans="1:32" s="8" customFormat="1" ht="12.75">
      <c r="A36" s="13"/>
      <c r="B36" s="12" t="s">
        <v>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8" customFormat="1" ht="12.75">
      <c r="A37" s="13"/>
      <c r="B37" s="14" t="s">
        <v>12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8" customFormat="1" ht="12.75">
      <c r="A38" s="13"/>
      <c r="B38" s="14" t="s">
        <v>13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8" customFormat="1" ht="12.75">
      <c r="A39" s="13"/>
      <c r="B39" s="14" t="s">
        <v>14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8" customFormat="1" ht="12.75">
      <c r="A40" s="13"/>
      <c r="B40" s="14" t="s">
        <v>15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8" customFormat="1" ht="12.75">
      <c r="A41" s="13"/>
      <c r="B41" s="14" t="s">
        <v>16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2.75">
      <c r="A42" s="13"/>
      <c r="B42" s="14" t="s">
        <v>17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2.75" customHeight="1">
      <c r="A43" s="13"/>
      <c r="B43" s="15" t="s">
        <v>40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2.75">
      <c r="A44" s="88" t="s">
        <v>11</v>
      </c>
      <c r="B44" s="89" t="s">
        <v>10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</row>
    <row r="45" spans="1:32" s="8" customFormat="1" ht="12.75">
      <c r="A45" s="5">
        <v>1</v>
      </c>
      <c r="B45" s="6" t="s">
        <v>222</v>
      </c>
      <c r="C45" s="82">
        <f>C34-C23</f>
        <v>0</v>
      </c>
      <c r="D45" s="82">
        <f aca="true" t="shared" si="5" ref="D45:AF45">D34-D23</f>
        <v>0</v>
      </c>
      <c r="E45" s="82">
        <f t="shared" si="5"/>
        <v>0</v>
      </c>
      <c r="F45" s="82">
        <f t="shared" si="5"/>
        <v>0</v>
      </c>
      <c r="G45" s="82">
        <f t="shared" si="5"/>
        <v>0</v>
      </c>
      <c r="H45" s="82">
        <f t="shared" si="5"/>
        <v>0</v>
      </c>
      <c r="I45" s="82">
        <f t="shared" si="5"/>
        <v>0</v>
      </c>
      <c r="J45" s="82">
        <f t="shared" si="5"/>
        <v>0</v>
      </c>
      <c r="K45" s="82">
        <f t="shared" si="5"/>
        <v>0</v>
      </c>
      <c r="L45" s="82">
        <f t="shared" si="5"/>
        <v>0</v>
      </c>
      <c r="M45" s="82">
        <f t="shared" si="5"/>
        <v>0</v>
      </c>
      <c r="N45" s="82">
        <f t="shared" si="5"/>
        <v>0</v>
      </c>
      <c r="O45" s="82">
        <f t="shared" si="5"/>
        <v>0</v>
      </c>
      <c r="P45" s="82">
        <f t="shared" si="5"/>
        <v>0</v>
      </c>
      <c r="Q45" s="82">
        <f t="shared" si="5"/>
        <v>0</v>
      </c>
      <c r="R45" s="82">
        <f t="shared" si="5"/>
        <v>0</v>
      </c>
      <c r="S45" s="82">
        <f t="shared" si="5"/>
        <v>0</v>
      </c>
      <c r="T45" s="82">
        <f t="shared" si="5"/>
        <v>0</v>
      </c>
      <c r="U45" s="82">
        <f t="shared" si="5"/>
        <v>0</v>
      </c>
      <c r="V45" s="82">
        <f t="shared" si="5"/>
        <v>0</v>
      </c>
      <c r="W45" s="82">
        <f t="shared" si="5"/>
        <v>0</v>
      </c>
      <c r="X45" s="82">
        <f t="shared" si="5"/>
        <v>0</v>
      </c>
      <c r="Y45" s="82">
        <f t="shared" si="5"/>
        <v>0</v>
      </c>
      <c r="Z45" s="82">
        <f t="shared" si="5"/>
        <v>0</v>
      </c>
      <c r="AA45" s="82">
        <f t="shared" si="5"/>
        <v>0</v>
      </c>
      <c r="AB45" s="82">
        <f t="shared" si="5"/>
        <v>0</v>
      </c>
      <c r="AC45" s="82">
        <f t="shared" si="5"/>
        <v>0</v>
      </c>
      <c r="AD45" s="82">
        <f t="shared" si="5"/>
        <v>0</v>
      </c>
      <c r="AE45" s="82">
        <f t="shared" si="5"/>
        <v>0</v>
      </c>
      <c r="AF45" s="82">
        <f t="shared" si="5"/>
        <v>0</v>
      </c>
    </row>
    <row r="46" spans="1:32" s="8" customFormat="1" ht="12.75">
      <c r="A46" s="5">
        <v>2</v>
      </c>
      <c r="B46" s="6" t="s">
        <v>9</v>
      </c>
      <c r="C46" s="82">
        <f>C47+C48+C49+C50+C51+C52+C53+C54</f>
        <v>0</v>
      </c>
      <c r="D46" s="82">
        <f aca="true" t="shared" si="6" ref="D46:AF46">D47+D48+D49+D50+D51+D52+D53+D54</f>
        <v>0</v>
      </c>
      <c r="E46" s="82">
        <f t="shared" si="6"/>
        <v>0</v>
      </c>
      <c r="F46" s="82">
        <f t="shared" si="6"/>
        <v>0</v>
      </c>
      <c r="G46" s="82">
        <f t="shared" si="6"/>
        <v>0</v>
      </c>
      <c r="H46" s="82">
        <f t="shared" si="6"/>
        <v>0</v>
      </c>
      <c r="I46" s="82">
        <f t="shared" si="6"/>
        <v>0</v>
      </c>
      <c r="J46" s="82">
        <f t="shared" si="6"/>
        <v>0</v>
      </c>
      <c r="K46" s="82">
        <f t="shared" si="6"/>
        <v>0</v>
      </c>
      <c r="L46" s="82">
        <f t="shared" si="6"/>
        <v>0</v>
      </c>
      <c r="M46" s="82">
        <f t="shared" si="6"/>
        <v>0</v>
      </c>
      <c r="N46" s="82">
        <f t="shared" si="6"/>
        <v>0</v>
      </c>
      <c r="O46" s="82">
        <f t="shared" si="6"/>
        <v>0</v>
      </c>
      <c r="P46" s="82">
        <f t="shared" si="6"/>
        <v>0</v>
      </c>
      <c r="Q46" s="82">
        <f t="shared" si="6"/>
        <v>0</v>
      </c>
      <c r="R46" s="82">
        <f t="shared" si="6"/>
        <v>0</v>
      </c>
      <c r="S46" s="82">
        <f t="shared" si="6"/>
        <v>0</v>
      </c>
      <c r="T46" s="82">
        <f t="shared" si="6"/>
        <v>0</v>
      </c>
      <c r="U46" s="82">
        <f t="shared" si="6"/>
        <v>0</v>
      </c>
      <c r="V46" s="82">
        <f t="shared" si="6"/>
        <v>0</v>
      </c>
      <c r="W46" s="82">
        <f t="shared" si="6"/>
        <v>0</v>
      </c>
      <c r="X46" s="82">
        <f t="shared" si="6"/>
        <v>0</v>
      </c>
      <c r="Y46" s="82">
        <f t="shared" si="6"/>
        <v>0</v>
      </c>
      <c r="Z46" s="82">
        <f t="shared" si="6"/>
        <v>0</v>
      </c>
      <c r="AA46" s="82">
        <f t="shared" si="6"/>
        <v>0</v>
      </c>
      <c r="AB46" s="82">
        <f t="shared" si="6"/>
        <v>0</v>
      </c>
      <c r="AC46" s="82">
        <f t="shared" si="6"/>
        <v>0</v>
      </c>
      <c r="AD46" s="82">
        <f t="shared" si="6"/>
        <v>0</v>
      </c>
      <c r="AE46" s="82">
        <f t="shared" si="6"/>
        <v>0</v>
      </c>
      <c r="AF46" s="82">
        <f t="shared" si="6"/>
        <v>0</v>
      </c>
    </row>
    <row r="47" spans="1:32" s="8" customFormat="1" ht="12.75">
      <c r="A47" s="7"/>
      <c r="B47" s="12" t="s">
        <v>6</v>
      </c>
      <c r="C47" s="84">
        <f aca="true" t="shared" si="7" ref="C47:AF47">C36-C25</f>
        <v>0</v>
      </c>
      <c r="D47" s="84">
        <f t="shared" si="7"/>
        <v>0</v>
      </c>
      <c r="E47" s="84">
        <f t="shared" si="7"/>
        <v>0</v>
      </c>
      <c r="F47" s="84">
        <f t="shared" si="7"/>
        <v>0</v>
      </c>
      <c r="G47" s="84">
        <f t="shared" si="7"/>
        <v>0</v>
      </c>
      <c r="H47" s="84">
        <f t="shared" si="7"/>
        <v>0</v>
      </c>
      <c r="I47" s="84">
        <f t="shared" si="7"/>
        <v>0</v>
      </c>
      <c r="J47" s="84">
        <f t="shared" si="7"/>
        <v>0</v>
      </c>
      <c r="K47" s="84">
        <f t="shared" si="7"/>
        <v>0</v>
      </c>
      <c r="L47" s="84">
        <f t="shared" si="7"/>
        <v>0</v>
      </c>
      <c r="M47" s="84">
        <f t="shared" si="7"/>
        <v>0</v>
      </c>
      <c r="N47" s="84">
        <f t="shared" si="7"/>
        <v>0</v>
      </c>
      <c r="O47" s="84">
        <f t="shared" si="7"/>
        <v>0</v>
      </c>
      <c r="P47" s="84">
        <f t="shared" si="7"/>
        <v>0</v>
      </c>
      <c r="Q47" s="84">
        <f t="shared" si="7"/>
        <v>0</v>
      </c>
      <c r="R47" s="84">
        <f t="shared" si="7"/>
        <v>0</v>
      </c>
      <c r="S47" s="84">
        <f t="shared" si="7"/>
        <v>0</v>
      </c>
      <c r="T47" s="84">
        <f t="shared" si="7"/>
        <v>0</v>
      </c>
      <c r="U47" s="84">
        <f t="shared" si="7"/>
        <v>0</v>
      </c>
      <c r="V47" s="84">
        <f t="shared" si="7"/>
        <v>0</v>
      </c>
      <c r="W47" s="84">
        <f t="shared" si="7"/>
        <v>0</v>
      </c>
      <c r="X47" s="84">
        <f t="shared" si="7"/>
        <v>0</v>
      </c>
      <c r="Y47" s="84">
        <f t="shared" si="7"/>
        <v>0</v>
      </c>
      <c r="Z47" s="84">
        <f t="shared" si="7"/>
        <v>0</v>
      </c>
      <c r="AA47" s="84">
        <f t="shared" si="7"/>
        <v>0</v>
      </c>
      <c r="AB47" s="84">
        <f t="shared" si="7"/>
        <v>0</v>
      </c>
      <c r="AC47" s="84">
        <f t="shared" si="7"/>
        <v>0</v>
      </c>
      <c r="AD47" s="84">
        <f t="shared" si="7"/>
        <v>0</v>
      </c>
      <c r="AE47" s="84">
        <f t="shared" si="7"/>
        <v>0</v>
      </c>
      <c r="AF47" s="84">
        <f t="shared" si="7"/>
        <v>0</v>
      </c>
    </row>
    <row r="48" spans="1:32" s="8" customFormat="1" ht="12.75">
      <c r="A48" s="7"/>
      <c r="B48" s="14" t="s">
        <v>12</v>
      </c>
      <c r="C48" s="84">
        <f aca="true" t="shared" si="8" ref="C48:AF48">C37-C26</f>
        <v>0</v>
      </c>
      <c r="D48" s="84">
        <f t="shared" si="8"/>
        <v>0</v>
      </c>
      <c r="E48" s="84">
        <f t="shared" si="8"/>
        <v>0</v>
      </c>
      <c r="F48" s="84">
        <f t="shared" si="8"/>
        <v>0</v>
      </c>
      <c r="G48" s="84">
        <f t="shared" si="8"/>
        <v>0</v>
      </c>
      <c r="H48" s="84">
        <f t="shared" si="8"/>
        <v>0</v>
      </c>
      <c r="I48" s="84">
        <f t="shared" si="8"/>
        <v>0</v>
      </c>
      <c r="J48" s="84">
        <f t="shared" si="8"/>
        <v>0</v>
      </c>
      <c r="K48" s="84">
        <f t="shared" si="8"/>
        <v>0</v>
      </c>
      <c r="L48" s="84">
        <f t="shared" si="8"/>
        <v>0</v>
      </c>
      <c r="M48" s="84">
        <f t="shared" si="8"/>
        <v>0</v>
      </c>
      <c r="N48" s="84">
        <f t="shared" si="8"/>
        <v>0</v>
      </c>
      <c r="O48" s="84">
        <f t="shared" si="8"/>
        <v>0</v>
      </c>
      <c r="P48" s="84">
        <f t="shared" si="8"/>
        <v>0</v>
      </c>
      <c r="Q48" s="84">
        <f t="shared" si="8"/>
        <v>0</v>
      </c>
      <c r="R48" s="84">
        <f t="shared" si="8"/>
        <v>0</v>
      </c>
      <c r="S48" s="84">
        <f t="shared" si="8"/>
        <v>0</v>
      </c>
      <c r="T48" s="84">
        <f t="shared" si="8"/>
        <v>0</v>
      </c>
      <c r="U48" s="84">
        <f t="shared" si="8"/>
        <v>0</v>
      </c>
      <c r="V48" s="84">
        <f t="shared" si="8"/>
        <v>0</v>
      </c>
      <c r="W48" s="84">
        <f t="shared" si="8"/>
        <v>0</v>
      </c>
      <c r="X48" s="84">
        <f t="shared" si="8"/>
        <v>0</v>
      </c>
      <c r="Y48" s="84">
        <f t="shared" si="8"/>
        <v>0</v>
      </c>
      <c r="Z48" s="84">
        <f t="shared" si="8"/>
        <v>0</v>
      </c>
      <c r="AA48" s="84">
        <f t="shared" si="8"/>
        <v>0</v>
      </c>
      <c r="AB48" s="84">
        <f t="shared" si="8"/>
        <v>0</v>
      </c>
      <c r="AC48" s="84">
        <f t="shared" si="8"/>
        <v>0</v>
      </c>
      <c r="AD48" s="84">
        <f t="shared" si="8"/>
        <v>0</v>
      </c>
      <c r="AE48" s="84">
        <f t="shared" si="8"/>
        <v>0</v>
      </c>
      <c r="AF48" s="84">
        <f t="shared" si="8"/>
        <v>0</v>
      </c>
    </row>
    <row r="49" spans="1:32" s="8" customFormat="1" ht="12.75">
      <c r="A49" s="7"/>
      <c r="B49" s="14" t="s">
        <v>13</v>
      </c>
      <c r="C49" s="84">
        <f aca="true" t="shared" si="9" ref="C49:AF49">C38-C27</f>
        <v>0</v>
      </c>
      <c r="D49" s="84">
        <f t="shared" si="9"/>
        <v>0</v>
      </c>
      <c r="E49" s="84">
        <f t="shared" si="9"/>
        <v>0</v>
      </c>
      <c r="F49" s="84">
        <f t="shared" si="9"/>
        <v>0</v>
      </c>
      <c r="G49" s="84">
        <f t="shared" si="9"/>
        <v>0</v>
      </c>
      <c r="H49" s="84">
        <f t="shared" si="9"/>
        <v>0</v>
      </c>
      <c r="I49" s="84">
        <f t="shared" si="9"/>
        <v>0</v>
      </c>
      <c r="J49" s="84">
        <f t="shared" si="9"/>
        <v>0</v>
      </c>
      <c r="K49" s="84">
        <f t="shared" si="9"/>
        <v>0</v>
      </c>
      <c r="L49" s="84">
        <f t="shared" si="9"/>
        <v>0</v>
      </c>
      <c r="M49" s="84">
        <f t="shared" si="9"/>
        <v>0</v>
      </c>
      <c r="N49" s="84">
        <f t="shared" si="9"/>
        <v>0</v>
      </c>
      <c r="O49" s="84">
        <f t="shared" si="9"/>
        <v>0</v>
      </c>
      <c r="P49" s="84">
        <f t="shared" si="9"/>
        <v>0</v>
      </c>
      <c r="Q49" s="84">
        <f t="shared" si="9"/>
        <v>0</v>
      </c>
      <c r="R49" s="84">
        <f t="shared" si="9"/>
        <v>0</v>
      </c>
      <c r="S49" s="84">
        <f t="shared" si="9"/>
        <v>0</v>
      </c>
      <c r="T49" s="84">
        <f t="shared" si="9"/>
        <v>0</v>
      </c>
      <c r="U49" s="84">
        <f t="shared" si="9"/>
        <v>0</v>
      </c>
      <c r="V49" s="84">
        <f t="shared" si="9"/>
        <v>0</v>
      </c>
      <c r="W49" s="84">
        <f t="shared" si="9"/>
        <v>0</v>
      </c>
      <c r="X49" s="84">
        <f t="shared" si="9"/>
        <v>0</v>
      </c>
      <c r="Y49" s="84">
        <f t="shared" si="9"/>
        <v>0</v>
      </c>
      <c r="Z49" s="84">
        <f t="shared" si="9"/>
        <v>0</v>
      </c>
      <c r="AA49" s="84">
        <f t="shared" si="9"/>
        <v>0</v>
      </c>
      <c r="AB49" s="84">
        <f t="shared" si="9"/>
        <v>0</v>
      </c>
      <c r="AC49" s="84">
        <f t="shared" si="9"/>
        <v>0</v>
      </c>
      <c r="AD49" s="84">
        <f t="shared" si="9"/>
        <v>0</v>
      </c>
      <c r="AE49" s="84">
        <f t="shared" si="9"/>
        <v>0</v>
      </c>
      <c r="AF49" s="84">
        <f t="shared" si="9"/>
        <v>0</v>
      </c>
    </row>
    <row r="50" spans="1:32" s="8" customFormat="1" ht="12.75">
      <c r="A50" s="7"/>
      <c r="B50" s="14" t="s">
        <v>14</v>
      </c>
      <c r="C50" s="84">
        <f aca="true" t="shared" si="10" ref="C50:AF50">C39-C28</f>
        <v>0</v>
      </c>
      <c r="D50" s="84">
        <f t="shared" si="10"/>
        <v>0</v>
      </c>
      <c r="E50" s="84">
        <f t="shared" si="10"/>
        <v>0</v>
      </c>
      <c r="F50" s="84">
        <f t="shared" si="10"/>
        <v>0</v>
      </c>
      <c r="G50" s="84">
        <f t="shared" si="10"/>
        <v>0</v>
      </c>
      <c r="H50" s="84">
        <f t="shared" si="10"/>
        <v>0</v>
      </c>
      <c r="I50" s="84">
        <f t="shared" si="10"/>
        <v>0</v>
      </c>
      <c r="J50" s="84">
        <f t="shared" si="10"/>
        <v>0</v>
      </c>
      <c r="K50" s="84">
        <f t="shared" si="10"/>
        <v>0</v>
      </c>
      <c r="L50" s="84">
        <f t="shared" si="10"/>
        <v>0</v>
      </c>
      <c r="M50" s="84">
        <f t="shared" si="10"/>
        <v>0</v>
      </c>
      <c r="N50" s="84">
        <f t="shared" si="10"/>
        <v>0</v>
      </c>
      <c r="O50" s="84">
        <f t="shared" si="10"/>
        <v>0</v>
      </c>
      <c r="P50" s="84">
        <f t="shared" si="10"/>
        <v>0</v>
      </c>
      <c r="Q50" s="84">
        <f t="shared" si="10"/>
        <v>0</v>
      </c>
      <c r="R50" s="84">
        <f t="shared" si="10"/>
        <v>0</v>
      </c>
      <c r="S50" s="84">
        <f t="shared" si="10"/>
        <v>0</v>
      </c>
      <c r="T50" s="84">
        <f t="shared" si="10"/>
        <v>0</v>
      </c>
      <c r="U50" s="84">
        <f t="shared" si="10"/>
        <v>0</v>
      </c>
      <c r="V50" s="84">
        <f t="shared" si="10"/>
        <v>0</v>
      </c>
      <c r="W50" s="84">
        <f t="shared" si="10"/>
        <v>0</v>
      </c>
      <c r="X50" s="84">
        <f t="shared" si="10"/>
        <v>0</v>
      </c>
      <c r="Y50" s="84">
        <f t="shared" si="10"/>
        <v>0</v>
      </c>
      <c r="Z50" s="84">
        <f t="shared" si="10"/>
        <v>0</v>
      </c>
      <c r="AA50" s="84">
        <f t="shared" si="10"/>
        <v>0</v>
      </c>
      <c r="AB50" s="84">
        <f t="shared" si="10"/>
        <v>0</v>
      </c>
      <c r="AC50" s="84">
        <f t="shared" si="10"/>
        <v>0</v>
      </c>
      <c r="AD50" s="84">
        <f t="shared" si="10"/>
        <v>0</v>
      </c>
      <c r="AE50" s="84">
        <f t="shared" si="10"/>
        <v>0</v>
      </c>
      <c r="AF50" s="84">
        <f t="shared" si="10"/>
        <v>0</v>
      </c>
    </row>
    <row r="51" spans="1:32" s="8" customFormat="1" ht="12.75">
      <c r="A51" s="7"/>
      <c r="B51" s="14" t="s">
        <v>15</v>
      </c>
      <c r="C51" s="84">
        <f aca="true" t="shared" si="11" ref="C51:AF51">C40-C29</f>
        <v>0</v>
      </c>
      <c r="D51" s="84">
        <f t="shared" si="11"/>
        <v>0</v>
      </c>
      <c r="E51" s="84">
        <f t="shared" si="11"/>
        <v>0</v>
      </c>
      <c r="F51" s="84">
        <f t="shared" si="11"/>
        <v>0</v>
      </c>
      <c r="G51" s="84">
        <f t="shared" si="11"/>
        <v>0</v>
      </c>
      <c r="H51" s="84">
        <f t="shared" si="11"/>
        <v>0</v>
      </c>
      <c r="I51" s="84">
        <f t="shared" si="11"/>
        <v>0</v>
      </c>
      <c r="J51" s="84">
        <f t="shared" si="11"/>
        <v>0</v>
      </c>
      <c r="K51" s="84">
        <f t="shared" si="11"/>
        <v>0</v>
      </c>
      <c r="L51" s="84">
        <f t="shared" si="11"/>
        <v>0</v>
      </c>
      <c r="M51" s="84">
        <f t="shared" si="11"/>
        <v>0</v>
      </c>
      <c r="N51" s="84">
        <f t="shared" si="11"/>
        <v>0</v>
      </c>
      <c r="O51" s="84">
        <f t="shared" si="11"/>
        <v>0</v>
      </c>
      <c r="P51" s="84">
        <f t="shared" si="11"/>
        <v>0</v>
      </c>
      <c r="Q51" s="84">
        <f t="shared" si="11"/>
        <v>0</v>
      </c>
      <c r="R51" s="84">
        <f t="shared" si="11"/>
        <v>0</v>
      </c>
      <c r="S51" s="84">
        <f t="shared" si="11"/>
        <v>0</v>
      </c>
      <c r="T51" s="84">
        <f t="shared" si="11"/>
        <v>0</v>
      </c>
      <c r="U51" s="84">
        <f t="shared" si="11"/>
        <v>0</v>
      </c>
      <c r="V51" s="84">
        <f t="shared" si="11"/>
        <v>0</v>
      </c>
      <c r="W51" s="84">
        <f t="shared" si="11"/>
        <v>0</v>
      </c>
      <c r="X51" s="84">
        <f t="shared" si="11"/>
        <v>0</v>
      </c>
      <c r="Y51" s="84">
        <f t="shared" si="11"/>
        <v>0</v>
      </c>
      <c r="Z51" s="84">
        <f t="shared" si="11"/>
        <v>0</v>
      </c>
      <c r="AA51" s="84">
        <f t="shared" si="11"/>
        <v>0</v>
      </c>
      <c r="AB51" s="84">
        <f t="shared" si="11"/>
        <v>0</v>
      </c>
      <c r="AC51" s="84">
        <f t="shared" si="11"/>
        <v>0</v>
      </c>
      <c r="AD51" s="84">
        <f t="shared" si="11"/>
        <v>0</v>
      </c>
      <c r="AE51" s="84">
        <f t="shared" si="11"/>
        <v>0</v>
      </c>
      <c r="AF51" s="84">
        <f t="shared" si="11"/>
        <v>0</v>
      </c>
    </row>
    <row r="52" spans="1:32" s="8" customFormat="1" ht="12.75">
      <c r="A52" s="7"/>
      <c r="B52" s="14" t="s">
        <v>16</v>
      </c>
      <c r="C52" s="84">
        <f aca="true" t="shared" si="12" ref="C52:AF52">C41-C30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4">
        <f t="shared" si="12"/>
        <v>0</v>
      </c>
      <c r="P52" s="84">
        <f t="shared" si="12"/>
        <v>0</v>
      </c>
      <c r="Q52" s="84">
        <f t="shared" si="12"/>
        <v>0</v>
      </c>
      <c r="R52" s="84">
        <f t="shared" si="12"/>
        <v>0</v>
      </c>
      <c r="S52" s="84">
        <f t="shared" si="12"/>
        <v>0</v>
      </c>
      <c r="T52" s="84">
        <f t="shared" si="12"/>
        <v>0</v>
      </c>
      <c r="U52" s="84">
        <f t="shared" si="12"/>
        <v>0</v>
      </c>
      <c r="V52" s="84">
        <f t="shared" si="12"/>
        <v>0</v>
      </c>
      <c r="W52" s="84">
        <f t="shared" si="12"/>
        <v>0</v>
      </c>
      <c r="X52" s="84">
        <f t="shared" si="12"/>
        <v>0</v>
      </c>
      <c r="Y52" s="84">
        <f t="shared" si="12"/>
        <v>0</v>
      </c>
      <c r="Z52" s="84">
        <f t="shared" si="12"/>
        <v>0</v>
      </c>
      <c r="AA52" s="84">
        <f t="shared" si="12"/>
        <v>0</v>
      </c>
      <c r="AB52" s="84">
        <f t="shared" si="12"/>
        <v>0</v>
      </c>
      <c r="AC52" s="84">
        <f t="shared" si="12"/>
        <v>0</v>
      </c>
      <c r="AD52" s="84">
        <f t="shared" si="12"/>
        <v>0</v>
      </c>
      <c r="AE52" s="84">
        <f t="shared" si="12"/>
        <v>0</v>
      </c>
      <c r="AF52" s="84">
        <f t="shared" si="12"/>
        <v>0</v>
      </c>
    </row>
    <row r="53" spans="1:32" ht="12.75">
      <c r="A53" s="3"/>
      <c r="B53" s="14" t="s">
        <v>17</v>
      </c>
      <c r="C53" s="84">
        <f aca="true" t="shared" si="13" ref="C53:AF53">C42-C31</f>
        <v>0</v>
      </c>
      <c r="D53" s="84">
        <f t="shared" si="13"/>
        <v>0</v>
      </c>
      <c r="E53" s="84">
        <f t="shared" si="13"/>
        <v>0</v>
      </c>
      <c r="F53" s="84">
        <f t="shared" si="13"/>
        <v>0</v>
      </c>
      <c r="G53" s="84">
        <f t="shared" si="13"/>
        <v>0</v>
      </c>
      <c r="H53" s="84">
        <f t="shared" si="13"/>
        <v>0</v>
      </c>
      <c r="I53" s="84">
        <f t="shared" si="13"/>
        <v>0</v>
      </c>
      <c r="J53" s="84">
        <f t="shared" si="13"/>
        <v>0</v>
      </c>
      <c r="K53" s="84">
        <f t="shared" si="13"/>
        <v>0</v>
      </c>
      <c r="L53" s="84">
        <f t="shared" si="13"/>
        <v>0</v>
      </c>
      <c r="M53" s="84">
        <f t="shared" si="13"/>
        <v>0</v>
      </c>
      <c r="N53" s="84">
        <f t="shared" si="13"/>
        <v>0</v>
      </c>
      <c r="O53" s="84">
        <f t="shared" si="13"/>
        <v>0</v>
      </c>
      <c r="P53" s="84">
        <f t="shared" si="13"/>
        <v>0</v>
      </c>
      <c r="Q53" s="84">
        <f t="shared" si="13"/>
        <v>0</v>
      </c>
      <c r="R53" s="84">
        <f t="shared" si="13"/>
        <v>0</v>
      </c>
      <c r="S53" s="84">
        <f t="shared" si="13"/>
        <v>0</v>
      </c>
      <c r="T53" s="84">
        <f t="shared" si="13"/>
        <v>0</v>
      </c>
      <c r="U53" s="84">
        <f t="shared" si="13"/>
        <v>0</v>
      </c>
      <c r="V53" s="84">
        <f t="shared" si="13"/>
        <v>0</v>
      </c>
      <c r="W53" s="84">
        <f t="shared" si="13"/>
        <v>0</v>
      </c>
      <c r="X53" s="84">
        <f t="shared" si="13"/>
        <v>0</v>
      </c>
      <c r="Y53" s="84">
        <f t="shared" si="13"/>
        <v>0</v>
      </c>
      <c r="Z53" s="84">
        <f t="shared" si="13"/>
        <v>0</v>
      </c>
      <c r="AA53" s="84">
        <f t="shared" si="13"/>
        <v>0</v>
      </c>
      <c r="AB53" s="84">
        <f t="shared" si="13"/>
        <v>0</v>
      </c>
      <c r="AC53" s="84">
        <f t="shared" si="13"/>
        <v>0</v>
      </c>
      <c r="AD53" s="84">
        <f t="shared" si="13"/>
        <v>0</v>
      </c>
      <c r="AE53" s="84">
        <f t="shared" si="13"/>
        <v>0</v>
      </c>
      <c r="AF53" s="84">
        <f t="shared" si="13"/>
        <v>0</v>
      </c>
    </row>
    <row r="54" spans="1:32" ht="12.75" customHeight="1">
      <c r="A54" s="3"/>
      <c r="B54" s="30" t="s">
        <v>41</v>
      </c>
      <c r="C54" s="84">
        <f aca="true" t="shared" si="14" ref="C54:AF54">C43-C32</f>
        <v>0</v>
      </c>
      <c r="D54" s="84">
        <f t="shared" si="14"/>
        <v>0</v>
      </c>
      <c r="E54" s="84">
        <f t="shared" si="14"/>
        <v>0</v>
      </c>
      <c r="F54" s="84">
        <f t="shared" si="14"/>
        <v>0</v>
      </c>
      <c r="G54" s="84">
        <f t="shared" si="14"/>
        <v>0</v>
      </c>
      <c r="H54" s="84">
        <f t="shared" si="14"/>
        <v>0</v>
      </c>
      <c r="I54" s="84">
        <f t="shared" si="14"/>
        <v>0</v>
      </c>
      <c r="J54" s="84">
        <f t="shared" si="14"/>
        <v>0</v>
      </c>
      <c r="K54" s="84">
        <f t="shared" si="14"/>
        <v>0</v>
      </c>
      <c r="L54" s="84">
        <f t="shared" si="14"/>
        <v>0</v>
      </c>
      <c r="M54" s="84">
        <f t="shared" si="14"/>
        <v>0</v>
      </c>
      <c r="N54" s="84">
        <f t="shared" si="14"/>
        <v>0</v>
      </c>
      <c r="O54" s="84">
        <f t="shared" si="14"/>
        <v>0</v>
      </c>
      <c r="P54" s="84">
        <f t="shared" si="14"/>
        <v>0</v>
      </c>
      <c r="Q54" s="84">
        <f t="shared" si="14"/>
        <v>0</v>
      </c>
      <c r="R54" s="84">
        <f t="shared" si="14"/>
        <v>0</v>
      </c>
      <c r="S54" s="84">
        <f t="shared" si="14"/>
        <v>0</v>
      </c>
      <c r="T54" s="84">
        <f t="shared" si="14"/>
        <v>0</v>
      </c>
      <c r="U54" s="84">
        <f t="shared" si="14"/>
        <v>0</v>
      </c>
      <c r="V54" s="84">
        <f t="shared" si="14"/>
        <v>0</v>
      </c>
      <c r="W54" s="84">
        <f t="shared" si="14"/>
        <v>0</v>
      </c>
      <c r="X54" s="84">
        <f t="shared" si="14"/>
        <v>0</v>
      </c>
      <c r="Y54" s="84">
        <f t="shared" si="14"/>
        <v>0</v>
      </c>
      <c r="Z54" s="84">
        <f t="shared" si="14"/>
        <v>0</v>
      </c>
      <c r="AA54" s="84">
        <f t="shared" si="14"/>
        <v>0</v>
      </c>
      <c r="AB54" s="84">
        <f t="shared" si="14"/>
        <v>0</v>
      </c>
      <c r="AC54" s="84">
        <f t="shared" si="14"/>
        <v>0</v>
      </c>
      <c r="AD54" s="84">
        <f t="shared" si="14"/>
        <v>0</v>
      </c>
      <c r="AE54" s="84">
        <f t="shared" si="14"/>
        <v>0</v>
      </c>
      <c r="AF54" s="84">
        <f t="shared" si="14"/>
        <v>0</v>
      </c>
    </row>
    <row r="57" ht="30">
      <c r="B57" s="220" t="s">
        <v>246</v>
      </c>
    </row>
    <row r="58" spans="1:32" ht="12.75" customHeight="1">
      <c r="A58" s="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68" spans="1:6" ht="12.75">
      <c r="A68" s="40"/>
      <c r="B68" s="41"/>
      <c r="C68" s="42"/>
      <c r="D68" s="43"/>
      <c r="E68" s="43"/>
      <c r="F68" s="43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landscape" paperSize="9" scale="33" r:id="rId1"/>
  <ignoredErrors>
    <ignoredError sqref="D46:Q46 Y46:AF46 T46:X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110" zoomScaleSheetLayoutView="110" workbookViewId="0" topLeftCell="A1">
      <selection activeCell="B38" sqref="B38"/>
    </sheetView>
  </sheetViews>
  <sheetFormatPr defaultColWidth="9.140625" defaultRowHeight="12.75"/>
  <cols>
    <col min="1" max="1" width="4.140625" style="1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38" t="s">
        <v>172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2:11" ht="102" customHeight="1" thickBot="1">
      <c r="B2" s="240" t="s">
        <v>223</v>
      </c>
      <c r="C2" s="241"/>
      <c r="D2" s="242" t="s">
        <v>234</v>
      </c>
      <c r="E2" s="243"/>
      <c r="F2" s="243"/>
      <c r="G2" s="243"/>
      <c r="H2" s="243"/>
      <c r="I2" s="243"/>
      <c r="J2" s="243"/>
      <c r="K2" s="244"/>
    </row>
    <row r="3" ht="27">
      <c r="B3" s="16"/>
    </row>
    <row r="4" spans="1:4" ht="25.5" customHeight="1">
      <c r="A4" s="31"/>
      <c r="B4" s="32" t="s">
        <v>25</v>
      </c>
      <c r="C4" s="85">
        <f>'1.Założenia'!B19</f>
        <v>0</v>
      </c>
      <c r="D4" s="1" t="s">
        <v>225</v>
      </c>
    </row>
    <row r="5" spans="2:4" ht="20.25" customHeight="1">
      <c r="B5" s="32" t="s">
        <v>30</v>
      </c>
      <c r="C5" s="61">
        <f>'1.Założenia'!B21</f>
        <v>0</v>
      </c>
      <c r="D5" s="1" t="s">
        <v>42</v>
      </c>
    </row>
    <row r="6" ht="12.75">
      <c r="D6" s="50"/>
    </row>
    <row r="7" spans="2:4" ht="12.75">
      <c r="B7" s="51"/>
      <c r="C7" s="51"/>
      <c r="D7" s="51"/>
    </row>
    <row r="8" spans="2:11" ht="63.75">
      <c r="B8" s="2" t="s">
        <v>224</v>
      </c>
      <c r="C8" s="78" t="s">
        <v>151</v>
      </c>
      <c r="D8" s="93" t="s">
        <v>233</v>
      </c>
      <c r="E8" s="78" t="s">
        <v>151</v>
      </c>
      <c r="F8" s="78" t="s">
        <v>151</v>
      </c>
      <c r="G8" s="78" t="s">
        <v>151</v>
      </c>
      <c r="H8" s="78" t="s">
        <v>151</v>
      </c>
      <c r="I8" s="78" t="s">
        <v>151</v>
      </c>
      <c r="J8" s="78" t="s">
        <v>151</v>
      </c>
      <c r="K8" s="78" t="s">
        <v>151</v>
      </c>
    </row>
    <row r="9" spans="1:11" ht="12.75">
      <c r="A9" s="33"/>
      <c r="B9" s="11"/>
      <c r="C9" s="78">
        <v>0</v>
      </c>
      <c r="D9" s="78">
        <v>1</v>
      </c>
      <c r="E9" s="78">
        <v>2</v>
      </c>
      <c r="F9" s="78">
        <v>3</v>
      </c>
      <c r="G9" s="78">
        <v>4</v>
      </c>
      <c r="H9" s="78">
        <v>5</v>
      </c>
      <c r="I9" s="78">
        <v>6</v>
      </c>
      <c r="J9" s="78">
        <v>7</v>
      </c>
      <c r="K9" s="78">
        <v>8</v>
      </c>
    </row>
    <row r="10" spans="1:11" ht="12.75">
      <c r="A10" s="65"/>
      <c r="B10" s="65" t="s">
        <v>150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>
      <c r="A11" s="145">
        <v>1</v>
      </c>
      <c r="B11" s="146" t="s">
        <v>173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>
      <c r="A12" s="145">
        <v>2</v>
      </c>
      <c r="B12" s="146" t="s">
        <v>174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2.75">
      <c r="A13" s="145">
        <v>3</v>
      </c>
      <c r="B13" s="146" t="s">
        <v>175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2.75">
      <c r="A14" s="145">
        <v>4</v>
      </c>
      <c r="B14" s="146" t="s">
        <v>176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2.75">
      <c r="A15" s="147">
        <v>5</v>
      </c>
      <c r="B15" s="147" t="s">
        <v>177</v>
      </c>
      <c r="C15" s="68">
        <f>C11-C12-C13-C14</f>
        <v>0</v>
      </c>
      <c r="D15" s="68">
        <f aca="true" t="shared" si="0" ref="D15:K15">D11-D12-D13-D14</f>
        <v>0</v>
      </c>
      <c r="E15" s="68">
        <f t="shared" si="0"/>
        <v>0</v>
      </c>
      <c r="F15" s="68">
        <f t="shared" si="0"/>
        <v>0</v>
      </c>
      <c r="G15" s="68">
        <f t="shared" si="0"/>
        <v>0</v>
      </c>
      <c r="H15" s="68">
        <f t="shared" si="0"/>
        <v>0</v>
      </c>
      <c r="I15" s="68">
        <f t="shared" si="0"/>
        <v>0</v>
      </c>
      <c r="J15" s="68">
        <f t="shared" si="0"/>
        <v>0</v>
      </c>
      <c r="K15" s="68">
        <f t="shared" si="0"/>
        <v>0</v>
      </c>
    </row>
    <row r="16" spans="1:11" ht="39.75">
      <c r="A16" s="145">
        <v>6</v>
      </c>
      <c r="B16" s="148" t="s">
        <v>243</v>
      </c>
      <c r="C16" s="161">
        <f>1</f>
        <v>1</v>
      </c>
      <c r="D16" s="162">
        <f>1/(1+$C$4)^D9</f>
        <v>1</v>
      </c>
      <c r="E16" s="162">
        <f aca="true" t="shared" si="1" ref="E16:K16">1/(1+$C$4)^E9</f>
        <v>1</v>
      </c>
      <c r="F16" s="162">
        <f t="shared" si="1"/>
        <v>1</v>
      </c>
      <c r="G16" s="162">
        <f t="shared" si="1"/>
        <v>1</v>
      </c>
      <c r="H16" s="162">
        <f t="shared" si="1"/>
        <v>1</v>
      </c>
      <c r="I16" s="162">
        <f t="shared" si="1"/>
        <v>1</v>
      </c>
      <c r="J16" s="162">
        <f t="shared" si="1"/>
        <v>1</v>
      </c>
      <c r="K16" s="162">
        <f t="shared" si="1"/>
        <v>1</v>
      </c>
    </row>
    <row r="17" spans="1:11" ht="13.5" thickBot="1">
      <c r="A17" s="147">
        <v>7</v>
      </c>
      <c r="B17" s="147" t="s">
        <v>178</v>
      </c>
      <c r="C17" s="69">
        <f>ROUND(C15*C16,2)</f>
        <v>0</v>
      </c>
      <c r="D17" s="70">
        <f aca="true" t="shared" si="2" ref="D17:K17">ROUND(D15*D16,2)</f>
        <v>0</v>
      </c>
      <c r="E17" s="70">
        <f t="shared" si="2"/>
        <v>0</v>
      </c>
      <c r="F17" s="70">
        <f>ROUND(F15*F16,2)</f>
        <v>0</v>
      </c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</row>
    <row r="18" spans="1:11" ht="51.75" thickBot="1">
      <c r="A18" s="149">
        <v>8</v>
      </c>
      <c r="B18" s="150" t="s">
        <v>235</v>
      </c>
      <c r="C18" s="77"/>
      <c r="D18" s="27"/>
      <c r="E18" s="27"/>
      <c r="F18" s="27"/>
      <c r="G18" s="27"/>
      <c r="H18" s="27"/>
      <c r="I18" s="27"/>
      <c r="J18" s="27"/>
      <c r="K18" s="27"/>
    </row>
    <row r="19" spans="1:11" ht="13.5" thickBot="1">
      <c r="A19" s="34"/>
      <c r="B19" s="20"/>
      <c r="C19" s="52"/>
      <c r="D19" s="53"/>
      <c r="E19" s="53"/>
      <c r="F19" s="53"/>
      <c r="G19" s="53"/>
      <c r="H19" s="53"/>
      <c r="I19" s="18"/>
      <c r="J19" s="18"/>
      <c r="K19" s="18"/>
    </row>
    <row r="20" spans="1:11" ht="19.5" thickBot="1">
      <c r="A20" s="73" t="s">
        <v>179</v>
      </c>
      <c r="B20" s="151"/>
      <c r="C20" s="72"/>
      <c r="D20" s="72"/>
      <c r="E20" s="72"/>
      <c r="F20" s="72"/>
      <c r="G20" s="71"/>
      <c r="H20" s="71"/>
      <c r="I20" s="71"/>
      <c r="J20" s="71"/>
      <c r="K20" s="71"/>
    </row>
    <row r="21" spans="1:11" ht="12.75">
      <c r="A21" s="34"/>
      <c r="B21" s="152"/>
      <c r="C21" s="21"/>
      <c r="D21" s="18"/>
      <c r="E21" s="18"/>
      <c r="F21" s="18"/>
      <c r="G21" s="18"/>
      <c r="H21" s="18"/>
      <c r="I21" s="18"/>
      <c r="J21" s="18"/>
      <c r="K21" s="18"/>
    </row>
    <row r="22" spans="2:4" ht="12.75">
      <c r="B22" s="153" t="s">
        <v>180</v>
      </c>
      <c r="C22" s="80"/>
      <c r="D22" s="81"/>
    </row>
    <row r="23" spans="2:3" ht="13.5" thickBot="1">
      <c r="B23" s="154"/>
      <c r="C23" s="9"/>
    </row>
    <row r="24" spans="1:4" ht="27" customHeight="1" thickBot="1">
      <c r="A24" s="37"/>
      <c r="B24" s="155" t="s">
        <v>196</v>
      </c>
      <c r="C24" s="79"/>
      <c r="D24" s="1"/>
    </row>
    <row r="25" spans="2:7" ht="13.5" thickBot="1">
      <c r="B25" s="154"/>
      <c r="C25" s="10"/>
      <c r="G25" s="58"/>
    </row>
    <row r="26" spans="2:5" ht="13.5" thickBot="1">
      <c r="B26" s="156" t="s">
        <v>198</v>
      </c>
      <c r="C26" s="75">
        <f>C24-C18</f>
        <v>0</v>
      </c>
      <c r="D26" s="1"/>
      <c r="E26" s="8"/>
    </row>
    <row r="27" spans="1:11" ht="13.5" thickBot="1">
      <c r="A27" s="34"/>
      <c r="B27" s="157"/>
      <c r="C27" s="21"/>
      <c r="D27" s="18"/>
      <c r="E27" s="18"/>
      <c r="F27" s="18"/>
      <c r="G27" s="18"/>
      <c r="H27" s="18"/>
      <c r="I27" s="18"/>
      <c r="J27" s="18"/>
      <c r="K27" s="18"/>
    </row>
    <row r="28" spans="1:11" ht="13.5" thickBot="1">
      <c r="A28" s="34"/>
      <c r="B28" s="156" t="s">
        <v>199</v>
      </c>
      <c r="C28" s="76" t="e">
        <f>ROUNDDOWN(C26/C24,4)</f>
        <v>#DIV/0!</v>
      </c>
      <c r="D28" s="54"/>
      <c r="E28" s="55"/>
      <c r="F28" s="55"/>
      <c r="G28" s="59"/>
      <c r="H28" s="55"/>
      <c r="I28" s="18"/>
      <c r="J28" s="18"/>
      <c r="K28" s="18"/>
    </row>
    <row r="29" spans="1:11" ht="12.75">
      <c r="A29" s="34"/>
      <c r="B29" s="158"/>
      <c r="C29" s="18"/>
      <c r="D29" s="18"/>
      <c r="E29" s="18"/>
      <c r="F29" s="18"/>
      <c r="G29" s="18"/>
      <c r="H29" s="18"/>
      <c r="I29" s="18"/>
      <c r="J29" s="18"/>
      <c r="K29" s="18"/>
    </row>
    <row r="30" ht="12.75">
      <c r="B30" s="154"/>
    </row>
    <row r="31" spans="2:4" ht="12.75">
      <c r="B31" s="159" t="s">
        <v>181</v>
      </c>
      <c r="C31" s="62">
        <f>'1.Założenia'!B22</f>
        <v>0</v>
      </c>
      <c r="D31" s="86" t="s">
        <v>204</v>
      </c>
    </row>
    <row r="32" ht="12.75">
      <c r="B32" s="154"/>
    </row>
    <row r="33" ht="12.75">
      <c r="B33" s="154"/>
    </row>
    <row r="34" spans="2:3" ht="13.5" thickBot="1">
      <c r="B34" s="154"/>
      <c r="C34" s="1"/>
    </row>
    <row r="35" spans="2:4" ht="13.5" thickBot="1">
      <c r="B35" s="160" t="s">
        <v>182</v>
      </c>
      <c r="C35" s="74" t="e">
        <f>IF(C28&lt;C31,C28,C31)</f>
        <v>#DIV/0!</v>
      </c>
      <c r="D35" s="56" t="s">
        <v>205</v>
      </c>
    </row>
    <row r="37" spans="2:3" ht="12.75">
      <c r="B37" s="60"/>
      <c r="C37" s="20"/>
    </row>
    <row r="38" ht="30">
      <c r="B38" s="220" t="s">
        <v>246</v>
      </c>
    </row>
  </sheetData>
  <sheetProtection selectLockedCells="1" selectUnlockedCells="1"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7"/>
  <sheetViews>
    <sheetView tabSelected="1" view="pageBreakPreview" zoomScaleSheetLayoutView="100" zoomScalePageLayoutView="0" workbookViewId="0" topLeftCell="A79">
      <selection activeCell="B117" sqref="B117"/>
    </sheetView>
  </sheetViews>
  <sheetFormatPr defaultColWidth="9.140625" defaultRowHeight="12.75"/>
  <cols>
    <col min="1" max="1" width="4.7109375" style="163" customWidth="1"/>
    <col min="2" max="2" width="53.28125" style="163" customWidth="1"/>
    <col min="3" max="22" width="9.140625" style="163" customWidth="1"/>
    <col min="23" max="16384" width="9.140625" style="57" customWidth="1"/>
  </cols>
  <sheetData>
    <row r="2" spans="1:12" ht="53.25" customHeight="1">
      <c r="A2" s="250" t="s">
        <v>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4" spans="2:10" ht="15">
      <c r="B4" s="164"/>
      <c r="C4" s="164"/>
      <c r="D4" s="164"/>
      <c r="E4" s="164"/>
      <c r="F4" s="164"/>
      <c r="G4" s="164"/>
      <c r="H4" s="164"/>
      <c r="I4" s="164"/>
      <c r="J4" s="164"/>
    </row>
    <row r="5" spans="2:15" ht="15.75">
      <c r="B5" s="165" t="s">
        <v>195</v>
      </c>
      <c r="C5" s="166"/>
      <c r="D5" s="167"/>
      <c r="E5" s="167"/>
      <c r="F5" s="167"/>
      <c r="G5" s="167"/>
      <c r="H5" s="167"/>
      <c r="I5" s="167"/>
      <c r="J5" s="167"/>
      <c r="K5" s="168"/>
      <c r="L5" s="168"/>
      <c r="M5" s="168"/>
      <c r="N5" s="168"/>
      <c r="O5" s="168"/>
    </row>
    <row r="6" spans="2:15" ht="15.75">
      <c r="B6" s="169"/>
      <c r="C6" s="164"/>
      <c r="D6" s="167"/>
      <c r="E6" s="167"/>
      <c r="F6" s="167"/>
      <c r="G6" s="167"/>
      <c r="H6" s="167"/>
      <c r="I6" s="167"/>
      <c r="J6" s="167"/>
      <c r="K6" s="168"/>
      <c r="L6" s="168"/>
      <c r="M6" s="168"/>
      <c r="N6" s="168"/>
      <c r="O6" s="168"/>
    </row>
    <row r="7" spans="2:15" ht="15">
      <c r="B7" s="167"/>
      <c r="C7" s="164"/>
      <c r="D7" s="167"/>
      <c r="E7" s="167"/>
      <c r="F7" s="167"/>
      <c r="G7" s="167"/>
      <c r="H7" s="167"/>
      <c r="I7" s="167"/>
      <c r="J7" s="167"/>
      <c r="K7" s="168"/>
      <c r="L7" s="168"/>
      <c r="M7" s="168"/>
      <c r="N7" s="168"/>
      <c r="O7" s="168"/>
    </row>
    <row r="8" spans="1:22" ht="15">
      <c r="A8" s="253" t="s">
        <v>152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</row>
    <row r="11" spans="2:22" ht="15.75">
      <c r="B11" s="170" t="s">
        <v>226</v>
      </c>
      <c r="C11" s="255" t="s">
        <v>193</v>
      </c>
      <c r="D11" s="255"/>
      <c r="E11" s="255"/>
      <c r="F11" s="248" t="s">
        <v>194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</row>
    <row r="12" spans="3:22" ht="15.75">
      <c r="C12" s="171" t="s">
        <v>26</v>
      </c>
      <c r="D12" s="171" t="s">
        <v>26</v>
      </c>
      <c r="E12" s="171" t="s">
        <v>26</v>
      </c>
      <c r="F12" s="172" t="s">
        <v>26</v>
      </c>
      <c r="G12" s="172" t="s">
        <v>26</v>
      </c>
      <c r="H12" s="172" t="s">
        <v>26</v>
      </c>
      <c r="I12" s="172" t="s">
        <v>26</v>
      </c>
      <c r="J12" s="172" t="s">
        <v>26</v>
      </c>
      <c r="K12" s="172" t="s">
        <v>26</v>
      </c>
      <c r="L12" s="172" t="s">
        <v>26</v>
      </c>
      <c r="M12" s="172" t="s">
        <v>26</v>
      </c>
      <c r="N12" s="172" t="s">
        <v>26</v>
      </c>
      <c r="O12" s="172" t="s">
        <v>26</v>
      </c>
      <c r="P12" s="172" t="s">
        <v>26</v>
      </c>
      <c r="Q12" s="172" t="s">
        <v>26</v>
      </c>
      <c r="R12" s="172" t="s">
        <v>26</v>
      </c>
      <c r="S12" s="172" t="s">
        <v>26</v>
      </c>
      <c r="T12" s="172" t="s">
        <v>26</v>
      </c>
      <c r="U12" s="172" t="s">
        <v>26</v>
      </c>
      <c r="V12" s="172" t="s">
        <v>26</v>
      </c>
    </row>
    <row r="13" spans="1:22" ht="15.75">
      <c r="A13" s="173" t="s">
        <v>0</v>
      </c>
      <c r="B13" s="174" t="s">
        <v>1</v>
      </c>
      <c r="C13" s="171" t="s">
        <v>23</v>
      </c>
      <c r="D13" s="171" t="s">
        <v>23</v>
      </c>
      <c r="E13" s="171" t="s">
        <v>23</v>
      </c>
      <c r="F13" s="175" t="s">
        <v>23</v>
      </c>
      <c r="G13" s="175" t="s">
        <v>23</v>
      </c>
      <c r="H13" s="175" t="s">
        <v>23</v>
      </c>
      <c r="I13" s="175" t="s">
        <v>23</v>
      </c>
      <c r="J13" s="175" t="s">
        <v>23</v>
      </c>
      <c r="K13" s="175" t="s">
        <v>23</v>
      </c>
      <c r="L13" s="175" t="s">
        <v>23</v>
      </c>
      <c r="M13" s="175" t="s">
        <v>23</v>
      </c>
      <c r="N13" s="175" t="s">
        <v>23</v>
      </c>
      <c r="O13" s="175" t="s">
        <v>23</v>
      </c>
      <c r="P13" s="175" t="s">
        <v>23</v>
      </c>
      <c r="Q13" s="175" t="s">
        <v>23</v>
      </c>
      <c r="R13" s="175" t="s">
        <v>23</v>
      </c>
      <c r="S13" s="175" t="s">
        <v>23</v>
      </c>
      <c r="T13" s="175" t="s">
        <v>23</v>
      </c>
      <c r="U13" s="175" t="s">
        <v>23</v>
      </c>
      <c r="V13" s="175" t="s">
        <v>23</v>
      </c>
    </row>
    <row r="14" spans="1:22" s="87" customFormat="1" ht="15.75" customHeight="1">
      <c r="A14" s="176" t="s">
        <v>49</v>
      </c>
      <c r="B14" s="177" t="s">
        <v>50</v>
      </c>
      <c r="C14" s="178">
        <f>SUM(C15:C18)</f>
        <v>0</v>
      </c>
      <c r="D14" s="178">
        <f aca="true" t="shared" si="0" ref="D14:V14">SUM(D15:D18)</f>
        <v>0</v>
      </c>
      <c r="E14" s="178">
        <f t="shared" si="0"/>
        <v>0</v>
      </c>
      <c r="F14" s="179">
        <f t="shared" si="0"/>
        <v>0</v>
      </c>
      <c r="G14" s="179">
        <f t="shared" si="0"/>
        <v>0</v>
      </c>
      <c r="H14" s="179">
        <f t="shared" si="0"/>
        <v>0</v>
      </c>
      <c r="I14" s="179">
        <f t="shared" si="0"/>
        <v>0</v>
      </c>
      <c r="J14" s="179">
        <f t="shared" si="0"/>
        <v>0</v>
      </c>
      <c r="K14" s="179">
        <f t="shared" si="0"/>
        <v>0</v>
      </c>
      <c r="L14" s="179">
        <f t="shared" si="0"/>
        <v>0</v>
      </c>
      <c r="M14" s="179">
        <f t="shared" si="0"/>
        <v>0</v>
      </c>
      <c r="N14" s="179">
        <f t="shared" si="0"/>
        <v>0</v>
      </c>
      <c r="O14" s="179">
        <f t="shared" si="0"/>
        <v>0</v>
      </c>
      <c r="P14" s="179">
        <f t="shared" si="0"/>
        <v>0</v>
      </c>
      <c r="Q14" s="179">
        <f t="shared" si="0"/>
        <v>0</v>
      </c>
      <c r="R14" s="179">
        <f t="shared" si="0"/>
        <v>0</v>
      </c>
      <c r="S14" s="179">
        <f t="shared" si="0"/>
        <v>0</v>
      </c>
      <c r="T14" s="179">
        <f t="shared" si="0"/>
        <v>0</v>
      </c>
      <c r="U14" s="179">
        <f t="shared" si="0"/>
        <v>0</v>
      </c>
      <c r="V14" s="179">
        <f t="shared" si="0"/>
        <v>0</v>
      </c>
    </row>
    <row r="15" spans="1:22" s="87" customFormat="1" ht="21.75" customHeight="1">
      <c r="A15" s="176" t="s">
        <v>51</v>
      </c>
      <c r="B15" s="177" t="s">
        <v>52</v>
      </c>
      <c r="C15" s="180"/>
      <c r="D15" s="180"/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s="87" customFormat="1" ht="16.5" customHeight="1">
      <c r="A16" s="176" t="s">
        <v>53</v>
      </c>
      <c r="B16" s="177" t="s">
        <v>54</v>
      </c>
      <c r="C16" s="180"/>
      <c r="D16" s="180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1:22" s="87" customFormat="1" ht="15.75" customHeight="1">
      <c r="A17" s="176" t="s">
        <v>55</v>
      </c>
      <c r="B17" s="177" t="s">
        <v>56</v>
      </c>
      <c r="C17" s="180"/>
      <c r="D17" s="180"/>
      <c r="E17" s="180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1:22" s="87" customFormat="1" ht="17.25" customHeight="1">
      <c r="A18" s="176" t="s">
        <v>57</v>
      </c>
      <c r="B18" s="177" t="s">
        <v>58</v>
      </c>
      <c r="C18" s="180"/>
      <c r="D18" s="180"/>
      <c r="E18" s="180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2" s="87" customFormat="1" ht="16.5" customHeight="1">
      <c r="A19" s="182" t="s">
        <v>59</v>
      </c>
      <c r="B19" s="183" t="s">
        <v>60</v>
      </c>
      <c r="C19" s="178">
        <f>SUM(C20:C27)</f>
        <v>0</v>
      </c>
      <c r="D19" s="178">
        <f aca="true" t="shared" si="1" ref="D19:V19">SUM(D20:D27)</f>
        <v>0</v>
      </c>
      <c r="E19" s="178">
        <f t="shared" si="1"/>
        <v>0</v>
      </c>
      <c r="F19" s="179">
        <f>SUM(F20:F27)</f>
        <v>0</v>
      </c>
      <c r="G19" s="179">
        <f t="shared" si="1"/>
        <v>0</v>
      </c>
      <c r="H19" s="179">
        <f t="shared" si="1"/>
        <v>0</v>
      </c>
      <c r="I19" s="179">
        <f t="shared" si="1"/>
        <v>0</v>
      </c>
      <c r="J19" s="179">
        <f t="shared" si="1"/>
        <v>0</v>
      </c>
      <c r="K19" s="179">
        <f t="shared" si="1"/>
        <v>0</v>
      </c>
      <c r="L19" s="179">
        <f t="shared" si="1"/>
        <v>0</v>
      </c>
      <c r="M19" s="179">
        <f t="shared" si="1"/>
        <v>0</v>
      </c>
      <c r="N19" s="179">
        <f t="shared" si="1"/>
        <v>0</v>
      </c>
      <c r="O19" s="179">
        <f t="shared" si="1"/>
        <v>0</v>
      </c>
      <c r="P19" s="179">
        <f t="shared" si="1"/>
        <v>0</v>
      </c>
      <c r="Q19" s="179">
        <f t="shared" si="1"/>
        <v>0</v>
      </c>
      <c r="R19" s="179">
        <f t="shared" si="1"/>
        <v>0</v>
      </c>
      <c r="S19" s="179">
        <f t="shared" si="1"/>
        <v>0</v>
      </c>
      <c r="T19" s="179">
        <f t="shared" si="1"/>
        <v>0</v>
      </c>
      <c r="U19" s="179">
        <f t="shared" si="1"/>
        <v>0</v>
      </c>
      <c r="V19" s="179">
        <f t="shared" si="1"/>
        <v>0</v>
      </c>
    </row>
    <row r="20" spans="1:22" s="87" customFormat="1" ht="17.25" customHeight="1">
      <c r="A20" s="182" t="s">
        <v>51</v>
      </c>
      <c r="B20" s="183" t="s">
        <v>61</v>
      </c>
      <c r="C20" s="180"/>
      <c r="D20" s="180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2" s="87" customFormat="1" ht="16.5" customHeight="1">
      <c r="A21" s="182" t="s">
        <v>53</v>
      </c>
      <c r="B21" s="183" t="s">
        <v>62</v>
      </c>
      <c r="C21" s="180"/>
      <c r="D21" s="180"/>
      <c r="E21" s="180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s="87" customFormat="1" ht="18.75" customHeight="1">
      <c r="A22" s="182" t="s">
        <v>55</v>
      </c>
      <c r="B22" s="183" t="s">
        <v>63</v>
      </c>
      <c r="C22" s="180"/>
      <c r="D22" s="180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s="87" customFormat="1" ht="16.5" customHeight="1">
      <c r="A23" s="182" t="s">
        <v>57</v>
      </c>
      <c r="B23" s="183" t="s">
        <v>64</v>
      </c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s="87" customFormat="1" ht="15" customHeight="1">
      <c r="A24" s="182" t="s">
        <v>65</v>
      </c>
      <c r="B24" s="183" t="s">
        <v>66</v>
      </c>
      <c r="C24" s="180"/>
      <c r="D24" s="180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s="87" customFormat="1" ht="27" customHeight="1">
      <c r="A25" s="182" t="s">
        <v>67</v>
      </c>
      <c r="B25" s="183" t="s">
        <v>153</v>
      </c>
      <c r="C25" s="180"/>
      <c r="D25" s="180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s="87" customFormat="1" ht="20.25" customHeight="1">
      <c r="A26" s="182" t="s">
        <v>68</v>
      </c>
      <c r="B26" s="183" t="s">
        <v>69</v>
      </c>
      <c r="C26" s="180"/>
      <c r="D26" s="180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</row>
    <row r="27" spans="1:22" s="87" customFormat="1" ht="18" customHeight="1">
      <c r="A27" s="176" t="s">
        <v>70</v>
      </c>
      <c r="B27" s="177" t="s">
        <v>71</v>
      </c>
      <c r="C27" s="180"/>
      <c r="D27" s="180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s="87" customFormat="1" ht="17.25" customHeight="1">
      <c r="A28" s="184" t="s">
        <v>72</v>
      </c>
      <c r="B28" s="185" t="s">
        <v>73</v>
      </c>
      <c r="C28" s="186">
        <f>C14-C19</f>
        <v>0</v>
      </c>
      <c r="D28" s="186">
        <f aca="true" t="shared" si="2" ref="D28:V28">D14-D19</f>
        <v>0</v>
      </c>
      <c r="E28" s="186">
        <f t="shared" si="2"/>
        <v>0</v>
      </c>
      <c r="F28" s="187">
        <f t="shared" si="2"/>
        <v>0</v>
      </c>
      <c r="G28" s="187">
        <f t="shared" si="2"/>
        <v>0</v>
      </c>
      <c r="H28" s="187">
        <f t="shared" si="2"/>
        <v>0</v>
      </c>
      <c r="I28" s="187">
        <f t="shared" si="2"/>
        <v>0</v>
      </c>
      <c r="J28" s="187">
        <f t="shared" si="2"/>
        <v>0</v>
      </c>
      <c r="K28" s="187">
        <f t="shared" si="2"/>
        <v>0</v>
      </c>
      <c r="L28" s="187">
        <f t="shared" si="2"/>
        <v>0</v>
      </c>
      <c r="M28" s="187">
        <f t="shared" si="2"/>
        <v>0</v>
      </c>
      <c r="N28" s="187">
        <f t="shared" si="2"/>
        <v>0</v>
      </c>
      <c r="O28" s="187">
        <f t="shared" si="2"/>
        <v>0</v>
      </c>
      <c r="P28" s="187">
        <f t="shared" si="2"/>
        <v>0</v>
      </c>
      <c r="Q28" s="187">
        <f t="shared" si="2"/>
        <v>0</v>
      </c>
      <c r="R28" s="187">
        <f t="shared" si="2"/>
        <v>0</v>
      </c>
      <c r="S28" s="187">
        <f t="shared" si="2"/>
        <v>0</v>
      </c>
      <c r="T28" s="187">
        <f t="shared" si="2"/>
        <v>0</v>
      </c>
      <c r="U28" s="187">
        <f t="shared" si="2"/>
        <v>0</v>
      </c>
      <c r="V28" s="187">
        <f t="shared" si="2"/>
        <v>0</v>
      </c>
    </row>
    <row r="29" spans="1:22" s="87" customFormat="1" ht="16.5" customHeight="1">
      <c r="A29" s="176" t="s">
        <v>74</v>
      </c>
      <c r="B29" s="177" t="s">
        <v>75</v>
      </c>
      <c r="C29" s="180"/>
      <c r="D29" s="180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s="87" customFormat="1" ht="17.25" customHeight="1">
      <c r="A30" s="176" t="s">
        <v>76</v>
      </c>
      <c r="B30" s="177" t="s">
        <v>77</v>
      </c>
      <c r="C30" s="180"/>
      <c r="D30" s="180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s="87" customFormat="1" ht="15.75" customHeight="1">
      <c r="A31" s="184" t="s">
        <v>78</v>
      </c>
      <c r="B31" s="185" t="s">
        <v>85</v>
      </c>
      <c r="C31" s="186">
        <f aca="true" t="shared" si="3" ref="C31:V31">C28+C29-C30</f>
        <v>0</v>
      </c>
      <c r="D31" s="186">
        <f t="shared" si="3"/>
        <v>0</v>
      </c>
      <c r="E31" s="186">
        <f t="shared" si="3"/>
        <v>0</v>
      </c>
      <c r="F31" s="187">
        <f>F28+F29-F30</f>
        <v>0</v>
      </c>
      <c r="G31" s="187">
        <f t="shared" si="3"/>
        <v>0</v>
      </c>
      <c r="H31" s="187">
        <f t="shared" si="3"/>
        <v>0</v>
      </c>
      <c r="I31" s="187">
        <f t="shared" si="3"/>
        <v>0</v>
      </c>
      <c r="J31" s="187">
        <f t="shared" si="3"/>
        <v>0</v>
      </c>
      <c r="K31" s="187">
        <f t="shared" si="3"/>
        <v>0</v>
      </c>
      <c r="L31" s="187">
        <f t="shared" si="3"/>
        <v>0</v>
      </c>
      <c r="M31" s="187">
        <f t="shared" si="3"/>
        <v>0</v>
      </c>
      <c r="N31" s="187">
        <f t="shared" si="3"/>
        <v>0</v>
      </c>
      <c r="O31" s="187">
        <f t="shared" si="3"/>
        <v>0</v>
      </c>
      <c r="P31" s="187">
        <f t="shared" si="3"/>
        <v>0</v>
      </c>
      <c r="Q31" s="187">
        <f t="shared" si="3"/>
        <v>0</v>
      </c>
      <c r="R31" s="187">
        <f t="shared" si="3"/>
        <v>0</v>
      </c>
      <c r="S31" s="187">
        <f t="shared" si="3"/>
        <v>0</v>
      </c>
      <c r="T31" s="187">
        <f t="shared" si="3"/>
        <v>0</v>
      </c>
      <c r="U31" s="187">
        <f t="shared" si="3"/>
        <v>0</v>
      </c>
      <c r="V31" s="187">
        <f t="shared" si="3"/>
        <v>0</v>
      </c>
    </row>
    <row r="32" spans="1:22" s="87" customFormat="1" ht="17.25" customHeight="1">
      <c r="A32" s="176" t="s">
        <v>79</v>
      </c>
      <c r="B32" s="177" t="s">
        <v>80</v>
      </c>
      <c r="C32" s="180"/>
      <c r="D32" s="180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</row>
    <row r="33" spans="1:22" s="87" customFormat="1" ht="13.5" customHeight="1">
      <c r="A33" s="176" t="s">
        <v>81</v>
      </c>
      <c r="B33" s="177" t="s">
        <v>82</v>
      </c>
      <c r="C33" s="180"/>
      <c r="D33" s="180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s="87" customFormat="1" ht="17.25" customHeight="1">
      <c r="A34" s="188" t="s">
        <v>51</v>
      </c>
      <c r="B34" s="185" t="s">
        <v>190</v>
      </c>
      <c r="C34" s="186">
        <f>C31+C32-C33</f>
        <v>0</v>
      </c>
      <c r="D34" s="186">
        <f aca="true" t="shared" si="4" ref="D34:V34">D31+D32-D33</f>
        <v>0</v>
      </c>
      <c r="E34" s="186">
        <f t="shared" si="4"/>
        <v>0</v>
      </c>
      <c r="F34" s="187">
        <f t="shared" si="4"/>
        <v>0</v>
      </c>
      <c r="G34" s="187">
        <f t="shared" si="4"/>
        <v>0</v>
      </c>
      <c r="H34" s="187">
        <f t="shared" si="4"/>
        <v>0</v>
      </c>
      <c r="I34" s="187">
        <f t="shared" si="4"/>
        <v>0</v>
      </c>
      <c r="J34" s="187">
        <f t="shared" si="4"/>
        <v>0</v>
      </c>
      <c r="K34" s="187">
        <f t="shared" si="4"/>
        <v>0</v>
      </c>
      <c r="L34" s="187">
        <f t="shared" si="4"/>
        <v>0</v>
      </c>
      <c r="M34" s="187">
        <f t="shared" si="4"/>
        <v>0</v>
      </c>
      <c r="N34" s="187">
        <f t="shared" si="4"/>
        <v>0</v>
      </c>
      <c r="O34" s="187">
        <f t="shared" si="4"/>
        <v>0</v>
      </c>
      <c r="P34" s="187">
        <f t="shared" si="4"/>
        <v>0</v>
      </c>
      <c r="Q34" s="187">
        <f t="shared" si="4"/>
        <v>0</v>
      </c>
      <c r="R34" s="187">
        <f t="shared" si="4"/>
        <v>0</v>
      </c>
      <c r="S34" s="187">
        <f t="shared" si="4"/>
        <v>0</v>
      </c>
      <c r="T34" s="187">
        <f t="shared" si="4"/>
        <v>0</v>
      </c>
      <c r="U34" s="187">
        <f t="shared" si="4"/>
        <v>0</v>
      </c>
      <c r="V34" s="187">
        <f t="shared" si="4"/>
        <v>0</v>
      </c>
    </row>
    <row r="35" spans="1:22" s="87" customFormat="1" ht="19.5" customHeight="1">
      <c r="A35" s="189" t="s">
        <v>187</v>
      </c>
      <c r="B35" s="177" t="s">
        <v>83</v>
      </c>
      <c r="C35" s="180"/>
      <c r="D35" s="180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22" s="87" customFormat="1" ht="15" customHeight="1">
      <c r="A36" s="189" t="s">
        <v>188</v>
      </c>
      <c r="B36" s="177" t="s">
        <v>84</v>
      </c>
      <c r="C36" s="180"/>
      <c r="D36" s="180"/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2" s="87" customFormat="1" ht="15.75" customHeight="1">
      <c r="A37" s="190" t="s">
        <v>189</v>
      </c>
      <c r="B37" s="191" t="s">
        <v>191</v>
      </c>
      <c r="C37" s="186">
        <f aca="true" t="shared" si="5" ref="C37:V37">C34-C35-C36</f>
        <v>0</v>
      </c>
      <c r="D37" s="186">
        <f t="shared" si="5"/>
        <v>0</v>
      </c>
      <c r="E37" s="186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38" spans="1:22" s="87" customFormat="1" ht="1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</row>
    <row r="39" spans="1:22" s="87" customFormat="1" ht="1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</row>
    <row r="40" spans="1:22" s="87" customFormat="1" ht="1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</row>
    <row r="41" spans="1:22" s="87" customFormat="1" ht="15.75">
      <c r="A41" s="163"/>
      <c r="B41" s="170" t="s">
        <v>227</v>
      </c>
      <c r="C41" s="245" t="s">
        <v>193</v>
      </c>
      <c r="D41" s="246"/>
      <c r="E41" s="247"/>
      <c r="F41" s="248" t="s">
        <v>194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</row>
    <row r="42" spans="1:22" s="87" customFormat="1" ht="15.75">
      <c r="A42" s="163"/>
      <c r="B42" s="163"/>
      <c r="C42" s="171" t="s">
        <v>26</v>
      </c>
      <c r="D42" s="171" t="s">
        <v>26</v>
      </c>
      <c r="E42" s="171" t="s">
        <v>26</v>
      </c>
      <c r="F42" s="172" t="s">
        <v>26</v>
      </c>
      <c r="G42" s="172" t="s">
        <v>26</v>
      </c>
      <c r="H42" s="172" t="s">
        <v>26</v>
      </c>
      <c r="I42" s="172" t="s">
        <v>26</v>
      </c>
      <c r="J42" s="172" t="s">
        <v>26</v>
      </c>
      <c r="K42" s="172" t="s">
        <v>26</v>
      </c>
      <c r="L42" s="172" t="s">
        <v>26</v>
      </c>
      <c r="M42" s="172" t="s">
        <v>26</v>
      </c>
      <c r="N42" s="172" t="s">
        <v>26</v>
      </c>
      <c r="O42" s="172" t="s">
        <v>26</v>
      </c>
      <c r="P42" s="172" t="s">
        <v>26</v>
      </c>
      <c r="Q42" s="172" t="s">
        <v>26</v>
      </c>
      <c r="R42" s="172" t="s">
        <v>26</v>
      </c>
      <c r="S42" s="172" t="s">
        <v>26</v>
      </c>
      <c r="T42" s="172" t="s">
        <v>26</v>
      </c>
      <c r="U42" s="172" t="s">
        <v>26</v>
      </c>
      <c r="V42" s="172" t="s">
        <v>26</v>
      </c>
    </row>
    <row r="43" spans="1:22" s="87" customFormat="1" ht="15.75">
      <c r="A43" s="193" t="s">
        <v>0</v>
      </c>
      <c r="B43" s="194" t="s">
        <v>1</v>
      </c>
      <c r="C43" s="195" t="s">
        <v>23</v>
      </c>
      <c r="D43" s="195" t="s">
        <v>23</v>
      </c>
      <c r="E43" s="195" t="s">
        <v>23</v>
      </c>
      <c r="F43" s="175" t="s">
        <v>23</v>
      </c>
      <c r="G43" s="175" t="s">
        <v>23</v>
      </c>
      <c r="H43" s="175" t="s">
        <v>23</v>
      </c>
      <c r="I43" s="175" t="s">
        <v>23</v>
      </c>
      <c r="J43" s="175" t="s">
        <v>23</v>
      </c>
      <c r="K43" s="175" t="s">
        <v>23</v>
      </c>
      <c r="L43" s="175" t="s">
        <v>23</v>
      </c>
      <c r="M43" s="175" t="s">
        <v>23</v>
      </c>
      <c r="N43" s="175" t="s">
        <v>23</v>
      </c>
      <c r="O43" s="175" t="s">
        <v>23</v>
      </c>
      <c r="P43" s="175" t="s">
        <v>23</v>
      </c>
      <c r="Q43" s="175" t="s">
        <v>23</v>
      </c>
      <c r="R43" s="175" t="s">
        <v>23</v>
      </c>
      <c r="S43" s="175" t="s">
        <v>23</v>
      </c>
      <c r="T43" s="175" t="s">
        <v>23</v>
      </c>
      <c r="U43" s="175" t="s">
        <v>23</v>
      </c>
      <c r="V43" s="175" t="s">
        <v>23</v>
      </c>
    </row>
    <row r="44" spans="1:22" s="87" customFormat="1" ht="15.75">
      <c r="A44" s="193"/>
      <c r="B44" s="193" t="s">
        <v>117</v>
      </c>
      <c r="C44" s="195"/>
      <c r="D44" s="195"/>
      <c r="E44" s="19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</row>
    <row r="45" spans="1:22" s="87" customFormat="1" ht="15.75">
      <c r="A45" s="184" t="s">
        <v>4</v>
      </c>
      <c r="B45" s="185" t="s">
        <v>86</v>
      </c>
      <c r="C45" s="186">
        <f>C46+C47+C50+C51+C52</f>
        <v>0</v>
      </c>
      <c r="D45" s="186">
        <f aca="true" t="shared" si="6" ref="D45:V45">D46+D47+D50+D51+D52</f>
        <v>0</v>
      </c>
      <c r="E45" s="186">
        <f t="shared" si="6"/>
        <v>0</v>
      </c>
      <c r="F45" s="187">
        <f t="shared" si="6"/>
        <v>0</v>
      </c>
      <c r="G45" s="187">
        <f t="shared" si="6"/>
        <v>0</v>
      </c>
      <c r="H45" s="187">
        <f t="shared" si="6"/>
        <v>0</v>
      </c>
      <c r="I45" s="187">
        <f t="shared" si="6"/>
        <v>0</v>
      </c>
      <c r="J45" s="187">
        <f t="shared" si="6"/>
        <v>0</v>
      </c>
      <c r="K45" s="187">
        <f t="shared" si="6"/>
        <v>0</v>
      </c>
      <c r="L45" s="187">
        <f t="shared" si="6"/>
        <v>0</v>
      </c>
      <c r="M45" s="187">
        <f t="shared" si="6"/>
        <v>0</v>
      </c>
      <c r="N45" s="187">
        <f t="shared" si="6"/>
        <v>0</v>
      </c>
      <c r="O45" s="187">
        <f t="shared" si="6"/>
        <v>0</v>
      </c>
      <c r="P45" s="187">
        <f t="shared" si="6"/>
        <v>0</v>
      </c>
      <c r="Q45" s="187">
        <f t="shared" si="6"/>
        <v>0</v>
      </c>
      <c r="R45" s="187">
        <f t="shared" si="6"/>
        <v>0</v>
      </c>
      <c r="S45" s="187">
        <f t="shared" si="6"/>
        <v>0</v>
      </c>
      <c r="T45" s="187">
        <f t="shared" si="6"/>
        <v>0</v>
      </c>
      <c r="U45" s="187">
        <f t="shared" si="6"/>
        <v>0</v>
      </c>
      <c r="V45" s="187">
        <f t="shared" si="6"/>
        <v>0</v>
      </c>
    </row>
    <row r="46" spans="1:22" s="87" customFormat="1" ht="18" customHeight="1">
      <c r="A46" s="176" t="s">
        <v>2</v>
      </c>
      <c r="B46" s="196" t="s">
        <v>87</v>
      </c>
      <c r="C46" s="178"/>
      <c r="D46" s="178"/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</row>
    <row r="47" spans="1:22" s="87" customFormat="1" ht="18.75" customHeight="1">
      <c r="A47" s="176" t="s">
        <v>3</v>
      </c>
      <c r="B47" s="196" t="s">
        <v>88</v>
      </c>
      <c r="C47" s="178">
        <f>C48+C49</f>
        <v>0</v>
      </c>
      <c r="D47" s="178">
        <f aca="true" t="shared" si="7" ref="D47:V47">D48+D49</f>
        <v>0</v>
      </c>
      <c r="E47" s="178">
        <f t="shared" si="7"/>
        <v>0</v>
      </c>
      <c r="F47" s="179">
        <f t="shared" si="7"/>
        <v>0</v>
      </c>
      <c r="G47" s="179">
        <f t="shared" si="7"/>
        <v>0</v>
      </c>
      <c r="H47" s="179">
        <f t="shared" si="7"/>
        <v>0</v>
      </c>
      <c r="I47" s="179">
        <f t="shared" si="7"/>
        <v>0</v>
      </c>
      <c r="J47" s="179">
        <f t="shared" si="7"/>
        <v>0</v>
      </c>
      <c r="K47" s="179">
        <f t="shared" si="7"/>
        <v>0</v>
      </c>
      <c r="L47" s="179">
        <f t="shared" si="7"/>
        <v>0</v>
      </c>
      <c r="M47" s="179">
        <f t="shared" si="7"/>
        <v>0</v>
      </c>
      <c r="N47" s="179">
        <f t="shared" si="7"/>
        <v>0</v>
      </c>
      <c r="O47" s="179">
        <f t="shared" si="7"/>
        <v>0</v>
      </c>
      <c r="P47" s="179">
        <f t="shared" si="7"/>
        <v>0</v>
      </c>
      <c r="Q47" s="179">
        <f t="shared" si="7"/>
        <v>0</v>
      </c>
      <c r="R47" s="179">
        <f t="shared" si="7"/>
        <v>0</v>
      </c>
      <c r="S47" s="179">
        <f t="shared" si="7"/>
        <v>0</v>
      </c>
      <c r="T47" s="179">
        <f t="shared" si="7"/>
        <v>0</v>
      </c>
      <c r="U47" s="179">
        <f t="shared" si="7"/>
        <v>0</v>
      </c>
      <c r="V47" s="179">
        <f t="shared" si="7"/>
        <v>0</v>
      </c>
    </row>
    <row r="48" spans="1:22" s="87" customFormat="1" ht="16.5" customHeight="1">
      <c r="A48" s="176" t="s">
        <v>89</v>
      </c>
      <c r="B48" s="197" t="s">
        <v>90</v>
      </c>
      <c r="C48" s="180"/>
      <c r="D48" s="180"/>
      <c r="E48" s="180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1:22" s="87" customFormat="1" ht="18.75" customHeight="1">
      <c r="A49" s="176" t="s">
        <v>91</v>
      </c>
      <c r="B49" s="197" t="s">
        <v>92</v>
      </c>
      <c r="C49" s="180"/>
      <c r="D49" s="180"/>
      <c r="E49" s="180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  <row r="50" spans="1:22" s="87" customFormat="1" ht="17.25" customHeight="1">
      <c r="A50" s="176" t="s">
        <v>18</v>
      </c>
      <c r="B50" s="196" t="s">
        <v>93</v>
      </c>
      <c r="C50" s="180"/>
      <c r="D50" s="180"/>
      <c r="E50" s="180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</row>
    <row r="51" spans="1:22" s="87" customFormat="1" ht="16.5" customHeight="1">
      <c r="A51" s="176" t="s">
        <v>94</v>
      </c>
      <c r="B51" s="196" t="s">
        <v>95</v>
      </c>
      <c r="C51" s="180"/>
      <c r="D51" s="180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spans="1:22" s="87" customFormat="1" ht="17.25" customHeight="1">
      <c r="A52" s="176" t="s">
        <v>96</v>
      </c>
      <c r="B52" s="196" t="s">
        <v>97</v>
      </c>
      <c r="C52" s="180"/>
      <c r="D52" s="180"/>
      <c r="E52" s="180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</row>
    <row r="53" spans="1:22" s="87" customFormat="1" ht="15.75" customHeight="1">
      <c r="A53" s="184" t="s">
        <v>5</v>
      </c>
      <c r="B53" s="185" t="s">
        <v>98</v>
      </c>
      <c r="C53" s="186">
        <f>C54+C55+C58</f>
        <v>0</v>
      </c>
      <c r="D53" s="186">
        <f aca="true" t="shared" si="8" ref="D53:V53">D54+D55+D56+D58</f>
        <v>0</v>
      </c>
      <c r="E53" s="186">
        <f t="shared" si="8"/>
        <v>0</v>
      </c>
      <c r="F53" s="187">
        <f t="shared" si="8"/>
        <v>0</v>
      </c>
      <c r="G53" s="187">
        <f t="shared" si="8"/>
        <v>0</v>
      </c>
      <c r="H53" s="187">
        <f t="shared" si="8"/>
        <v>0</v>
      </c>
      <c r="I53" s="187">
        <f t="shared" si="8"/>
        <v>0</v>
      </c>
      <c r="J53" s="187">
        <f t="shared" si="8"/>
        <v>0</v>
      </c>
      <c r="K53" s="187">
        <f t="shared" si="8"/>
        <v>0</v>
      </c>
      <c r="L53" s="187">
        <f t="shared" si="8"/>
        <v>0</v>
      </c>
      <c r="M53" s="187">
        <f t="shared" si="8"/>
        <v>0</v>
      </c>
      <c r="N53" s="187">
        <f t="shared" si="8"/>
        <v>0</v>
      </c>
      <c r="O53" s="187">
        <f t="shared" si="8"/>
        <v>0</v>
      </c>
      <c r="P53" s="187">
        <f t="shared" si="8"/>
        <v>0</v>
      </c>
      <c r="Q53" s="187">
        <f t="shared" si="8"/>
        <v>0</v>
      </c>
      <c r="R53" s="187">
        <f t="shared" si="8"/>
        <v>0</v>
      </c>
      <c r="S53" s="187">
        <f t="shared" si="8"/>
        <v>0</v>
      </c>
      <c r="T53" s="187">
        <f t="shared" si="8"/>
        <v>0</v>
      </c>
      <c r="U53" s="187">
        <f t="shared" si="8"/>
        <v>0</v>
      </c>
      <c r="V53" s="187">
        <f t="shared" si="8"/>
        <v>0</v>
      </c>
    </row>
    <row r="54" spans="1:22" s="87" customFormat="1" ht="15">
      <c r="A54" s="176" t="s">
        <v>2</v>
      </c>
      <c r="B54" s="196" t="s">
        <v>99</v>
      </c>
      <c r="C54" s="178"/>
      <c r="D54" s="178"/>
      <c r="E54" s="178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 s="87" customFormat="1" ht="15.75" customHeight="1">
      <c r="A55" s="176" t="s">
        <v>3</v>
      </c>
      <c r="B55" s="196" t="s">
        <v>100</v>
      </c>
      <c r="C55" s="178"/>
      <c r="D55" s="178"/>
      <c r="E55" s="178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</row>
    <row r="56" spans="1:22" s="87" customFormat="1" ht="15.75" customHeight="1">
      <c r="A56" s="176" t="s">
        <v>18</v>
      </c>
      <c r="B56" s="196" t="s">
        <v>101</v>
      </c>
      <c r="C56" s="178"/>
      <c r="D56" s="178"/>
      <c r="E56" s="178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</row>
    <row r="57" spans="1:22" s="87" customFormat="1" ht="16.5" customHeight="1">
      <c r="A57" s="198"/>
      <c r="B57" s="199" t="s">
        <v>116</v>
      </c>
      <c r="C57" s="178">
        <f>C113</f>
        <v>0</v>
      </c>
      <c r="D57" s="178">
        <f aca="true" t="shared" si="9" ref="D57:V57">D113</f>
        <v>0</v>
      </c>
      <c r="E57" s="178">
        <f t="shared" si="9"/>
        <v>0</v>
      </c>
      <c r="F57" s="200">
        <f t="shared" si="9"/>
        <v>0</v>
      </c>
      <c r="G57" s="200">
        <f t="shared" si="9"/>
        <v>0</v>
      </c>
      <c r="H57" s="200">
        <f t="shared" si="9"/>
        <v>0</v>
      </c>
      <c r="I57" s="200">
        <f t="shared" si="9"/>
        <v>0</v>
      </c>
      <c r="J57" s="200">
        <f t="shared" si="9"/>
        <v>0</v>
      </c>
      <c r="K57" s="200">
        <f t="shared" si="9"/>
        <v>0</v>
      </c>
      <c r="L57" s="200">
        <f t="shared" si="9"/>
        <v>0</v>
      </c>
      <c r="M57" s="200">
        <f t="shared" si="9"/>
        <v>0</v>
      </c>
      <c r="N57" s="200">
        <f t="shared" si="9"/>
        <v>0</v>
      </c>
      <c r="O57" s="200">
        <f t="shared" si="9"/>
        <v>0</v>
      </c>
      <c r="P57" s="200">
        <f t="shared" si="9"/>
        <v>0</v>
      </c>
      <c r="Q57" s="200">
        <f t="shared" si="9"/>
        <v>0</v>
      </c>
      <c r="R57" s="200">
        <f t="shared" si="9"/>
        <v>0</v>
      </c>
      <c r="S57" s="200">
        <f t="shared" si="9"/>
        <v>0</v>
      </c>
      <c r="T57" s="200">
        <f t="shared" si="9"/>
        <v>0</v>
      </c>
      <c r="U57" s="200">
        <f t="shared" si="9"/>
        <v>0</v>
      </c>
      <c r="V57" s="200">
        <f t="shared" si="9"/>
        <v>0</v>
      </c>
    </row>
    <row r="58" spans="1:22" s="87" customFormat="1" ht="18" customHeight="1">
      <c r="A58" s="176" t="s">
        <v>94</v>
      </c>
      <c r="B58" s="196" t="s">
        <v>102</v>
      </c>
      <c r="C58" s="180"/>
      <c r="D58" s="180"/>
      <c r="E58" s="180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</row>
    <row r="59" spans="1:22" s="87" customFormat="1" ht="18" customHeight="1">
      <c r="A59" s="201" t="s">
        <v>11</v>
      </c>
      <c r="B59" s="202" t="s">
        <v>192</v>
      </c>
      <c r="C59" s="203"/>
      <c r="D59" s="203"/>
      <c r="E59" s="203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</row>
    <row r="60" spans="1:22" s="87" customFormat="1" ht="17.25" customHeight="1">
      <c r="A60" s="201" t="s">
        <v>183</v>
      </c>
      <c r="B60" s="202" t="s">
        <v>184</v>
      </c>
      <c r="C60" s="203"/>
      <c r="D60" s="203"/>
      <c r="E60" s="203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</row>
    <row r="61" spans="1:22" s="87" customFormat="1" ht="15.75">
      <c r="A61" s="190"/>
      <c r="B61" s="205" t="s">
        <v>103</v>
      </c>
      <c r="C61" s="186">
        <f>C45+C53+C59+C60</f>
        <v>0</v>
      </c>
      <c r="D61" s="186">
        <f aca="true" t="shared" si="10" ref="D61:V61">D45+D53+D59+D60</f>
        <v>0</v>
      </c>
      <c r="E61" s="186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s="87" customFormat="1" ht="15.75">
      <c r="A62" s="193"/>
      <c r="B62" s="193" t="s">
        <v>104</v>
      </c>
      <c r="C62" s="171"/>
      <c r="D62" s="171"/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</row>
    <row r="63" spans="1:22" s="87" customFormat="1" ht="18.75" customHeight="1">
      <c r="A63" s="184" t="s">
        <v>4</v>
      </c>
      <c r="B63" s="185" t="s">
        <v>105</v>
      </c>
      <c r="C63" s="186">
        <f>SUM(C64:C70)</f>
        <v>0</v>
      </c>
      <c r="D63" s="186">
        <f aca="true" t="shared" si="11" ref="D63:V63">SUM(D64:D70)</f>
        <v>0</v>
      </c>
      <c r="E63" s="186">
        <f t="shared" si="11"/>
        <v>0</v>
      </c>
      <c r="F63" s="187">
        <f t="shared" si="11"/>
        <v>0</v>
      </c>
      <c r="G63" s="187">
        <f t="shared" si="11"/>
        <v>0</v>
      </c>
      <c r="H63" s="187">
        <f t="shared" si="11"/>
        <v>0</v>
      </c>
      <c r="I63" s="187">
        <f t="shared" si="11"/>
        <v>0</v>
      </c>
      <c r="J63" s="187">
        <f t="shared" si="11"/>
        <v>0</v>
      </c>
      <c r="K63" s="187">
        <f t="shared" si="11"/>
        <v>0</v>
      </c>
      <c r="L63" s="187">
        <f t="shared" si="11"/>
        <v>0</v>
      </c>
      <c r="M63" s="187">
        <f t="shared" si="11"/>
        <v>0</v>
      </c>
      <c r="N63" s="187">
        <f t="shared" si="11"/>
        <v>0</v>
      </c>
      <c r="O63" s="187">
        <f t="shared" si="11"/>
        <v>0</v>
      </c>
      <c r="P63" s="187">
        <f t="shared" si="11"/>
        <v>0</v>
      </c>
      <c r="Q63" s="187">
        <f t="shared" si="11"/>
        <v>0</v>
      </c>
      <c r="R63" s="187">
        <f t="shared" si="11"/>
        <v>0</v>
      </c>
      <c r="S63" s="187">
        <f t="shared" si="11"/>
        <v>0</v>
      </c>
      <c r="T63" s="187">
        <f t="shared" si="11"/>
        <v>0</v>
      </c>
      <c r="U63" s="187">
        <f t="shared" si="11"/>
        <v>0</v>
      </c>
      <c r="V63" s="187">
        <f t="shared" si="11"/>
        <v>0</v>
      </c>
    </row>
    <row r="64" spans="1:22" s="87" customFormat="1" ht="16.5" customHeight="1">
      <c r="A64" s="176" t="s">
        <v>2</v>
      </c>
      <c r="B64" s="196" t="s">
        <v>106</v>
      </c>
      <c r="C64" s="178"/>
      <c r="D64" s="178"/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</row>
    <row r="65" spans="1:22" s="87" customFormat="1" ht="14.25" customHeight="1">
      <c r="A65" s="176" t="s">
        <v>3</v>
      </c>
      <c r="B65" s="196" t="s">
        <v>107</v>
      </c>
      <c r="C65" s="178"/>
      <c r="D65" s="178"/>
      <c r="E65" s="178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</row>
    <row r="66" spans="1:22" s="87" customFormat="1" ht="15" customHeight="1">
      <c r="A66" s="176" t="s">
        <v>18</v>
      </c>
      <c r="B66" s="196" t="s">
        <v>108</v>
      </c>
      <c r="C66" s="178"/>
      <c r="D66" s="178"/>
      <c r="E66" s="178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</row>
    <row r="67" spans="1:22" s="87" customFormat="1" ht="15.75" customHeight="1">
      <c r="A67" s="176" t="s">
        <v>94</v>
      </c>
      <c r="B67" s="196" t="s">
        <v>109</v>
      </c>
      <c r="C67" s="178"/>
      <c r="D67" s="178"/>
      <c r="E67" s="178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</row>
    <row r="68" spans="1:22" s="87" customFormat="1" ht="15" customHeight="1">
      <c r="A68" s="176" t="s">
        <v>96</v>
      </c>
      <c r="B68" s="196" t="s">
        <v>118</v>
      </c>
      <c r="C68" s="178"/>
      <c r="D68" s="178"/>
      <c r="E68" s="178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</row>
    <row r="69" spans="1:22" s="87" customFormat="1" ht="18.75" customHeight="1">
      <c r="A69" s="176" t="s">
        <v>119</v>
      </c>
      <c r="B69" s="196" t="s">
        <v>110</v>
      </c>
      <c r="C69" s="178"/>
      <c r="D69" s="178"/>
      <c r="E69" s="178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</row>
    <row r="70" spans="1:22" s="87" customFormat="1" ht="30.75" customHeight="1">
      <c r="A70" s="206" t="s">
        <v>185</v>
      </c>
      <c r="B70" s="207" t="s">
        <v>186</v>
      </c>
      <c r="C70" s="178"/>
      <c r="D70" s="178"/>
      <c r="E70" s="178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</row>
    <row r="71" spans="1:22" s="87" customFormat="1" ht="20.25" customHeight="1">
      <c r="A71" s="184" t="s">
        <v>5</v>
      </c>
      <c r="B71" s="185" t="s">
        <v>111</v>
      </c>
      <c r="C71" s="178">
        <f>SUM(C72:C75)</f>
        <v>0</v>
      </c>
      <c r="D71" s="178">
        <f aca="true" t="shared" si="12" ref="D71:V71">SUM(D72:D75)</f>
        <v>0</v>
      </c>
      <c r="E71" s="178">
        <f t="shared" si="12"/>
        <v>0</v>
      </c>
      <c r="F71" s="179">
        <f t="shared" si="12"/>
        <v>0</v>
      </c>
      <c r="G71" s="179">
        <f t="shared" si="12"/>
        <v>0</v>
      </c>
      <c r="H71" s="179">
        <f t="shared" si="12"/>
        <v>0</v>
      </c>
      <c r="I71" s="179">
        <f t="shared" si="12"/>
        <v>0</v>
      </c>
      <c r="J71" s="179">
        <f t="shared" si="12"/>
        <v>0</v>
      </c>
      <c r="K71" s="179">
        <f t="shared" si="12"/>
        <v>0</v>
      </c>
      <c r="L71" s="179">
        <f t="shared" si="12"/>
        <v>0</v>
      </c>
      <c r="M71" s="179">
        <f t="shared" si="12"/>
        <v>0</v>
      </c>
      <c r="N71" s="179">
        <f t="shared" si="12"/>
        <v>0</v>
      </c>
      <c r="O71" s="179">
        <f t="shared" si="12"/>
        <v>0</v>
      </c>
      <c r="P71" s="179">
        <f t="shared" si="12"/>
        <v>0</v>
      </c>
      <c r="Q71" s="179">
        <f t="shared" si="12"/>
        <v>0</v>
      </c>
      <c r="R71" s="179">
        <f t="shared" si="12"/>
        <v>0</v>
      </c>
      <c r="S71" s="179">
        <f t="shared" si="12"/>
        <v>0</v>
      </c>
      <c r="T71" s="179">
        <f t="shared" si="12"/>
        <v>0</v>
      </c>
      <c r="U71" s="179">
        <f t="shared" si="12"/>
        <v>0</v>
      </c>
      <c r="V71" s="179">
        <f t="shared" si="12"/>
        <v>0</v>
      </c>
    </row>
    <row r="72" spans="1:22" s="87" customFormat="1" ht="18.75" customHeight="1">
      <c r="A72" s="176" t="s">
        <v>2</v>
      </c>
      <c r="B72" s="196" t="s">
        <v>112</v>
      </c>
      <c r="C72" s="178"/>
      <c r="D72" s="178"/>
      <c r="E72" s="178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</row>
    <row r="73" spans="1:22" s="87" customFormat="1" ht="18" customHeight="1">
      <c r="A73" s="176" t="s">
        <v>3</v>
      </c>
      <c r="B73" s="196" t="s">
        <v>113</v>
      </c>
      <c r="C73" s="178"/>
      <c r="D73" s="178"/>
      <c r="E73" s="178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</row>
    <row r="74" spans="1:22" s="87" customFormat="1" ht="18" customHeight="1">
      <c r="A74" s="176" t="s">
        <v>18</v>
      </c>
      <c r="B74" s="196" t="s">
        <v>114</v>
      </c>
      <c r="C74" s="178"/>
      <c r="D74" s="178"/>
      <c r="E74" s="178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</row>
    <row r="75" spans="1:22" s="87" customFormat="1" ht="14.25" customHeight="1">
      <c r="A75" s="176" t="s">
        <v>94</v>
      </c>
      <c r="B75" s="196" t="s">
        <v>154</v>
      </c>
      <c r="C75" s="178"/>
      <c r="D75" s="178"/>
      <c r="E75" s="178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</row>
    <row r="76" spans="1:22" s="87" customFormat="1" ht="18" customHeight="1">
      <c r="A76" s="208"/>
      <c r="B76" s="205" t="s">
        <v>115</v>
      </c>
      <c r="C76" s="178">
        <f>C63+C71</f>
        <v>0</v>
      </c>
      <c r="D76" s="178">
        <f aca="true" t="shared" si="13" ref="D76:V76">D63+D71</f>
        <v>0</v>
      </c>
      <c r="E76" s="178">
        <f t="shared" si="13"/>
        <v>0</v>
      </c>
      <c r="F76" s="209">
        <f t="shared" si="13"/>
        <v>0</v>
      </c>
      <c r="G76" s="209">
        <f t="shared" si="13"/>
        <v>0</v>
      </c>
      <c r="H76" s="209">
        <f t="shared" si="13"/>
        <v>0</v>
      </c>
      <c r="I76" s="209">
        <f t="shared" si="13"/>
        <v>0</v>
      </c>
      <c r="J76" s="209">
        <f t="shared" si="13"/>
        <v>0</v>
      </c>
      <c r="K76" s="209">
        <f t="shared" si="13"/>
        <v>0</v>
      </c>
      <c r="L76" s="209">
        <f t="shared" si="13"/>
        <v>0</v>
      </c>
      <c r="M76" s="209">
        <f t="shared" si="13"/>
        <v>0</v>
      </c>
      <c r="N76" s="209">
        <f t="shared" si="13"/>
        <v>0</v>
      </c>
      <c r="O76" s="209">
        <f t="shared" si="13"/>
        <v>0</v>
      </c>
      <c r="P76" s="209">
        <f t="shared" si="13"/>
        <v>0</v>
      </c>
      <c r="Q76" s="209">
        <f t="shared" si="13"/>
        <v>0</v>
      </c>
      <c r="R76" s="209">
        <f t="shared" si="13"/>
        <v>0</v>
      </c>
      <c r="S76" s="209">
        <f t="shared" si="13"/>
        <v>0</v>
      </c>
      <c r="T76" s="209">
        <f t="shared" si="13"/>
        <v>0</v>
      </c>
      <c r="U76" s="209">
        <f t="shared" si="13"/>
        <v>0</v>
      </c>
      <c r="V76" s="209">
        <f t="shared" si="13"/>
        <v>0</v>
      </c>
    </row>
    <row r="77" spans="1:22" s="87" customFormat="1" ht="1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</row>
    <row r="78" spans="1:22" s="87" customFormat="1" ht="1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</row>
    <row r="79" spans="1:22" s="87" customFormat="1" ht="15.75">
      <c r="A79" s="163"/>
      <c r="B79" s="170" t="s">
        <v>228</v>
      </c>
      <c r="C79" s="245" t="s">
        <v>193</v>
      </c>
      <c r="D79" s="246"/>
      <c r="E79" s="247"/>
      <c r="F79" s="248" t="s">
        <v>194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</row>
    <row r="80" spans="1:22" s="87" customFormat="1" ht="15.75">
      <c r="A80" s="163"/>
      <c r="B80" s="163"/>
      <c r="C80" s="171" t="s">
        <v>26</v>
      </c>
      <c r="D80" s="171" t="s">
        <v>26</v>
      </c>
      <c r="E80" s="171" t="s">
        <v>26</v>
      </c>
      <c r="F80" s="172" t="s">
        <v>26</v>
      </c>
      <c r="G80" s="172" t="s">
        <v>26</v>
      </c>
      <c r="H80" s="172" t="s">
        <v>26</v>
      </c>
      <c r="I80" s="172" t="s">
        <v>26</v>
      </c>
      <c r="J80" s="172" t="s">
        <v>26</v>
      </c>
      <c r="K80" s="172" t="s">
        <v>26</v>
      </c>
      <c r="L80" s="172" t="s">
        <v>26</v>
      </c>
      <c r="M80" s="172" t="s">
        <v>26</v>
      </c>
      <c r="N80" s="172" t="s">
        <v>26</v>
      </c>
      <c r="O80" s="172" t="s">
        <v>26</v>
      </c>
      <c r="P80" s="172" t="s">
        <v>26</v>
      </c>
      <c r="Q80" s="172" t="s">
        <v>26</v>
      </c>
      <c r="R80" s="172" t="s">
        <v>26</v>
      </c>
      <c r="S80" s="172" t="s">
        <v>26</v>
      </c>
      <c r="T80" s="172" t="s">
        <v>26</v>
      </c>
      <c r="U80" s="172" t="s">
        <v>26</v>
      </c>
      <c r="V80" s="172" t="s">
        <v>26</v>
      </c>
    </row>
    <row r="81" spans="1:22" s="87" customFormat="1" ht="21.75" customHeight="1">
      <c r="A81" s="193" t="s">
        <v>0</v>
      </c>
      <c r="B81" s="215" t="s">
        <v>1</v>
      </c>
      <c r="C81" s="195" t="s">
        <v>23</v>
      </c>
      <c r="D81" s="195" t="s">
        <v>23</v>
      </c>
      <c r="E81" s="195" t="s">
        <v>23</v>
      </c>
      <c r="F81" s="175" t="s">
        <v>23</v>
      </c>
      <c r="G81" s="175" t="s">
        <v>23</v>
      </c>
      <c r="H81" s="175" t="s">
        <v>23</v>
      </c>
      <c r="I81" s="175" t="s">
        <v>23</v>
      </c>
      <c r="J81" s="175" t="s">
        <v>23</v>
      </c>
      <c r="K81" s="175" t="s">
        <v>23</v>
      </c>
      <c r="L81" s="175" t="s">
        <v>23</v>
      </c>
      <c r="M81" s="175" t="s">
        <v>23</v>
      </c>
      <c r="N81" s="175" t="s">
        <v>23</v>
      </c>
      <c r="O81" s="175" t="s">
        <v>23</v>
      </c>
      <c r="P81" s="175" t="s">
        <v>23</v>
      </c>
      <c r="Q81" s="175" t="s">
        <v>23</v>
      </c>
      <c r="R81" s="175" t="s">
        <v>23</v>
      </c>
      <c r="S81" s="175" t="s">
        <v>23</v>
      </c>
      <c r="T81" s="175" t="s">
        <v>23</v>
      </c>
      <c r="U81" s="175" t="s">
        <v>23</v>
      </c>
      <c r="V81" s="175" t="s">
        <v>23</v>
      </c>
    </row>
    <row r="82" spans="1:22" s="87" customFormat="1" ht="27" customHeight="1">
      <c r="A82" s="210" t="s">
        <v>49</v>
      </c>
      <c r="B82" s="216" t="s">
        <v>120</v>
      </c>
      <c r="C82" s="180"/>
      <c r="D82" s="180"/>
      <c r="E82" s="180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s="87" customFormat="1" ht="16.5" customHeight="1">
      <c r="A83" s="212" t="s">
        <v>51</v>
      </c>
      <c r="B83" s="217" t="s">
        <v>121</v>
      </c>
      <c r="C83" s="186">
        <f aca="true" t="shared" si="14" ref="C83:V83">C37</f>
        <v>0</v>
      </c>
      <c r="D83" s="186">
        <f t="shared" si="14"/>
        <v>0</v>
      </c>
      <c r="E83" s="186">
        <f t="shared" si="14"/>
        <v>0</v>
      </c>
      <c r="F83" s="187">
        <f t="shared" si="14"/>
        <v>0</v>
      </c>
      <c r="G83" s="187">
        <f t="shared" si="14"/>
        <v>0</v>
      </c>
      <c r="H83" s="187">
        <f t="shared" si="14"/>
        <v>0</v>
      </c>
      <c r="I83" s="187">
        <f t="shared" si="14"/>
        <v>0</v>
      </c>
      <c r="J83" s="187">
        <f t="shared" si="14"/>
        <v>0</v>
      </c>
      <c r="K83" s="187">
        <f t="shared" si="14"/>
        <v>0</v>
      </c>
      <c r="L83" s="187">
        <f t="shared" si="14"/>
        <v>0</v>
      </c>
      <c r="M83" s="187">
        <f t="shared" si="14"/>
        <v>0</v>
      </c>
      <c r="N83" s="187">
        <f t="shared" si="14"/>
        <v>0</v>
      </c>
      <c r="O83" s="187">
        <f t="shared" si="14"/>
        <v>0</v>
      </c>
      <c r="P83" s="187">
        <f t="shared" si="14"/>
        <v>0</v>
      </c>
      <c r="Q83" s="187">
        <f t="shared" si="14"/>
        <v>0</v>
      </c>
      <c r="R83" s="187">
        <f t="shared" si="14"/>
        <v>0</v>
      </c>
      <c r="S83" s="187">
        <f t="shared" si="14"/>
        <v>0</v>
      </c>
      <c r="T83" s="187">
        <f t="shared" si="14"/>
        <v>0</v>
      </c>
      <c r="U83" s="187">
        <f t="shared" si="14"/>
        <v>0</v>
      </c>
      <c r="V83" s="187">
        <f t="shared" si="14"/>
        <v>0</v>
      </c>
    </row>
    <row r="84" spans="1:22" s="87" customFormat="1" ht="16.5" customHeight="1">
      <c r="A84" s="212" t="s">
        <v>53</v>
      </c>
      <c r="B84" s="217" t="s">
        <v>122</v>
      </c>
      <c r="C84" s="186">
        <f aca="true" t="shared" si="15" ref="C84:V84">SUM(C85:C94)</f>
        <v>0</v>
      </c>
      <c r="D84" s="186">
        <f t="shared" si="15"/>
        <v>0</v>
      </c>
      <c r="E84" s="186">
        <f t="shared" si="15"/>
        <v>0</v>
      </c>
      <c r="F84" s="187">
        <f t="shared" si="15"/>
        <v>0</v>
      </c>
      <c r="G84" s="187">
        <f t="shared" si="15"/>
        <v>0</v>
      </c>
      <c r="H84" s="187">
        <f t="shared" si="15"/>
        <v>0</v>
      </c>
      <c r="I84" s="187">
        <f t="shared" si="15"/>
        <v>0</v>
      </c>
      <c r="J84" s="187">
        <f t="shared" si="15"/>
        <v>0</v>
      </c>
      <c r="K84" s="187">
        <f t="shared" si="15"/>
        <v>0</v>
      </c>
      <c r="L84" s="187">
        <f t="shared" si="15"/>
        <v>0</v>
      </c>
      <c r="M84" s="187">
        <f t="shared" si="15"/>
        <v>0</v>
      </c>
      <c r="N84" s="187">
        <f t="shared" si="15"/>
        <v>0</v>
      </c>
      <c r="O84" s="187">
        <f t="shared" si="15"/>
        <v>0</v>
      </c>
      <c r="P84" s="187">
        <f t="shared" si="15"/>
        <v>0</v>
      </c>
      <c r="Q84" s="187">
        <f t="shared" si="15"/>
        <v>0</v>
      </c>
      <c r="R84" s="187">
        <f t="shared" si="15"/>
        <v>0</v>
      </c>
      <c r="S84" s="187">
        <f t="shared" si="15"/>
        <v>0</v>
      </c>
      <c r="T84" s="187">
        <f t="shared" si="15"/>
        <v>0</v>
      </c>
      <c r="U84" s="187">
        <f t="shared" si="15"/>
        <v>0</v>
      </c>
      <c r="V84" s="187">
        <f t="shared" si="15"/>
        <v>0</v>
      </c>
    </row>
    <row r="85" spans="1:22" s="87" customFormat="1" ht="14.25" customHeight="1">
      <c r="A85" s="189">
        <v>1</v>
      </c>
      <c r="B85" s="218" t="s">
        <v>148</v>
      </c>
      <c r="C85" s="178"/>
      <c r="D85" s="178"/>
      <c r="E85" s="178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</row>
    <row r="86" spans="1:22" s="87" customFormat="1" ht="15" customHeight="1">
      <c r="A86" s="189">
        <v>2</v>
      </c>
      <c r="B86" s="218" t="s">
        <v>149</v>
      </c>
      <c r="C86" s="180"/>
      <c r="D86" s="180"/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</row>
    <row r="87" spans="1:22" s="87" customFormat="1" ht="18" customHeight="1">
      <c r="A87" s="189">
        <v>3</v>
      </c>
      <c r="B87" s="218" t="s">
        <v>123</v>
      </c>
      <c r="C87" s="180"/>
      <c r="D87" s="180"/>
      <c r="E87" s="180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</row>
    <row r="88" spans="1:22" s="87" customFormat="1" ht="17.25" customHeight="1">
      <c r="A88" s="189">
        <v>4</v>
      </c>
      <c r="B88" s="218" t="s">
        <v>124</v>
      </c>
      <c r="C88" s="180"/>
      <c r="D88" s="180"/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</row>
    <row r="89" spans="1:22" s="87" customFormat="1" ht="16.5" customHeight="1">
      <c r="A89" s="189">
        <v>5</v>
      </c>
      <c r="B89" s="218" t="s">
        <v>125</v>
      </c>
      <c r="C89" s="180"/>
      <c r="D89" s="180"/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</row>
    <row r="90" spans="1:22" s="87" customFormat="1" ht="14.25" customHeight="1">
      <c r="A90" s="189">
        <v>6</v>
      </c>
      <c r="B90" s="218" t="s">
        <v>126</v>
      </c>
      <c r="C90" s="180"/>
      <c r="D90" s="180"/>
      <c r="E90" s="180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</row>
    <row r="91" spans="1:22" s="87" customFormat="1" ht="15.75" customHeight="1">
      <c r="A91" s="189">
        <v>7</v>
      </c>
      <c r="B91" s="218" t="s">
        <v>127</v>
      </c>
      <c r="C91" s="180"/>
      <c r="D91" s="180"/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</row>
    <row r="92" spans="1:22" s="87" customFormat="1" ht="29.25" customHeight="1">
      <c r="A92" s="189">
        <v>8</v>
      </c>
      <c r="B92" s="218" t="s">
        <v>128</v>
      </c>
      <c r="C92" s="180"/>
      <c r="D92" s="180"/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</row>
    <row r="93" spans="1:22" s="87" customFormat="1" ht="21.75" customHeight="1">
      <c r="A93" s="189">
        <v>9</v>
      </c>
      <c r="B93" s="218" t="s">
        <v>129</v>
      </c>
      <c r="C93" s="180"/>
      <c r="D93" s="180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</row>
    <row r="94" spans="1:22" s="87" customFormat="1" ht="21" customHeight="1">
      <c r="A94" s="189">
        <v>10</v>
      </c>
      <c r="B94" s="218" t="s">
        <v>130</v>
      </c>
      <c r="C94" s="180"/>
      <c r="D94" s="180"/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</row>
    <row r="95" spans="1:22" s="87" customFormat="1" ht="23.25" customHeight="1">
      <c r="A95" s="205" t="s">
        <v>55</v>
      </c>
      <c r="B95" s="219" t="s">
        <v>131</v>
      </c>
      <c r="C95" s="186">
        <f>C83+C84</f>
        <v>0</v>
      </c>
      <c r="D95" s="186">
        <f aca="true" t="shared" si="16" ref="D95:V95">D83+D84</f>
        <v>0</v>
      </c>
      <c r="E95" s="186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s="87" customFormat="1" ht="33" customHeight="1">
      <c r="A96" s="210" t="s">
        <v>59</v>
      </c>
      <c r="B96" s="216" t="s">
        <v>132</v>
      </c>
      <c r="C96" s="180"/>
      <c r="D96" s="180"/>
      <c r="E96" s="180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s="87" customFormat="1" ht="15">
      <c r="A97" s="189" t="s">
        <v>51</v>
      </c>
      <c r="B97" s="218" t="s">
        <v>133</v>
      </c>
      <c r="C97" s="180"/>
      <c r="D97" s="180"/>
      <c r="E97" s="180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</row>
    <row r="98" spans="1:22" s="87" customFormat="1" ht="15">
      <c r="A98" s="189" t="s">
        <v>53</v>
      </c>
      <c r="B98" s="218" t="s">
        <v>134</v>
      </c>
      <c r="C98" s="180"/>
      <c r="D98" s="180"/>
      <c r="E98" s="180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</row>
    <row r="99" spans="1:22" s="87" customFormat="1" ht="24.75" customHeight="1">
      <c r="A99" s="205" t="s">
        <v>55</v>
      </c>
      <c r="B99" s="219" t="s">
        <v>135</v>
      </c>
      <c r="C99" s="186">
        <f>C97-C98</f>
        <v>0</v>
      </c>
      <c r="D99" s="186">
        <f aca="true" t="shared" si="17" ref="D99:V99">D97-D98</f>
        <v>0</v>
      </c>
      <c r="E99" s="186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s="87" customFormat="1" ht="33" customHeight="1">
      <c r="A100" s="210" t="s">
        <v>72</v>
      </c>
      <c r="B100" s="216" t="s">
        <v>136</v>
      </c>
      <c r="C100" s="180"/>
      <c r="D100" s="180"/>
      <c r="E100" s="180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s="87" customFormat="1" ht="15.75">
      <c r="A101" s="212" t="s">
        <v>51</v>
      </c>
      <c r="B101" s="217" t="s">
        <v>133</v>
      </c>
      <c r="C101" s="178">
        <f>SUM(C102:C105)</f>
        <v>0</v>
      </c>
      <c r="D101" s="178">
        <f>SUM(D102:D105)</f>
        <v>0</v>
      </c>
      <c r="E101" s="178">
        <f aca="true" t="shared" si="18" ref="E101:V101">SUM(E102:E105)</f>
        <v>0</v>
      </c>
      <c r="F101" s="179">
        <f t="shared" si="18"/>
        <v>0</v>
      </c>
      <c r="G101" s="179">
        <f t="shared" si="18"/>
        <v>0</v>
      </c>
      <c r="H101" s="179">
        <f t="shared" si="18"/>
        <v>0</v>
      </c>
      <c r="I101" s="179">
        <f t="shared" si="18"/>
        <v>0</v>
      </c>
      <c r="J101" s="179">
        <f t="shared" si="18"/>
        <v>0</v>
      </c>
      <c r="K101" s="179">
        <f t="shared" si="18"/>
        <v>0</v>
      </c>
      <c r="L101" s="179">
        <f t="shared" si="18"/>
        <v>0</v>
      </c>
      <c r="M101" s="179">
        <f t="shared" si="18"/>
        <v>0</v>
      </c>
      <c r="N101" s="179">
        <f t="shared" si="18"/>
        <v>0</v>
      </c>
      <c r="O101" s="179">
        <f t="shared" si="18"/>
        <v>0</v>
      </c>
      <c r="P101" s="179">
        <f t="shared" si="18"/>
        <v>0</v>
      </c>
      <c r="Q101" s="179">
        <f t="shared" si="18"/>
        <v>0</v>
      </c>
      <c r="R101" s="179">
        <f t="shared" si="18"/>
        <v>0</v>
      </c>
      <c r="S101" s="179">
        <f t="shared" si="18"/>
        <v>0</v>
      </c>
      <c r="T101" s="179">
        <f t="shared" si="18"/>
        <v>0</v>
      </c>
      <c r="U101" s="179">
        <f t="shared" si="18"/>
        <v>0</v>
      </c>
      <c r="V101" s="179">
        <f t="shared" si="18"/>
        <v>0</v>
      </c>
    </row>
    <row r="102" spans="1:22" s="87" customFormat="1" ht="48" customHeight="1">
      <c r="A102" s="189">
        <v>1</v>
      </c>
      <c r="B102" s="218" t="s">
        <v>137</v>
      </c>
      <c r="C102" s="180"/>
      <c r="D102" s="180"/>
      <c r="E102" s="180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 spans="1:22" s="87" customFormat="1" ht="18" customHeight="1">
      <c r="A103" s="189">
        <v>2</v>
      </c>
      <c r="B103" s="218" t="s">
        <v>138</v>
      </c>
      <c r="C103" s="180"/>
      <c r="D103" s="180"/>
      <c r="E103" s="180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</row>
    <row r="104" spans="1:22" s="87" customFormat="1" ht="19.5" customHeight="1">
      <c r="A104" s="189">
        <v>3</v>
      </c>
      <c r="B104" s="218" t="s">
        <v>139</v>
      </c>
      <c r="C104" s="180"/>
      <c r="D104" s="180"/>
      <c r="E104" s="180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</row>
    <row r="105" spans="1:22" s="87" customFormat="1" ht="18" customHeight="1">
      <c r="A105" s="189">
        <v>4</v>
      </c>
      <c r="B105" s="218" t="s">
        <v>140</v>
      </c>
      <c r="C105" s="180"/>
      <c r="D105" s="180"/>
      <c r="E105" s="180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</row>
    <row r="106" spans="1:22" s="87" customFormat="1" ht="15.75">
      <c r="A106" s="212" t="s">
        <v>53</v>
      </c>
      <c r="B106" s="217" t="s">
        <v>134</v>
      </c>
      <c r="C106" s="178">
        <f>SUM(C107:C109)</f>
        <v>0</v>
      </c>
      <c r="D106" s="178">
        <f>SUM(D107:D109)</f>
        <v>0</v>
      </c>
      <c r="E106" s="178">
        <f aca="true" t="shared" si="19" ref="E106:V106">SUM(E107:E109)</f>
        <v>0</v>
      </c>
      <c r="F106" s="179">
        <f t="shared" si="19"/>
        <v>0</v>
      </c>
      <c r="G106" s="179">
        <f t="shared" si="19"/>
        <v>0</v>
      </c>
      <c r="H106" s="179">
        <f t="shared" si="19"/>
        <v>0</v>
      </c>
      <c r="I106" s="179">
        <f t="shared" si="19"/>
        <v>0</v>
      </c>
      <c r="J106" s="179">
        <f t="shared" si="19"/>
        <v>0</v>
      </c>
      <c r="K106" s="179">
        <f t="shared" si="19"/>
        <v>0</v>
      </c>
      <c r="L106" s="179">
        <f t="shared" si="19"/>
        <v>0</v>
      </c>
      <c r="M106" s="179">
        <f t="shared" si="19"/>
        <v>0</v>
      </c>
      <c r="N106" s="179">
        <f t="shared" si="19"/>
        <v>0</v>
      </c>
      <c r="O106" s="179">
        <f t="shared" si="19"/>
        <v>0</v>
      </c>
      <c r="P106" s="179">
        <f t="shared" si="19"/>
        <v>0</v>
      </c>
      <c r="Q106" s="179">
        <f t="shared" si="19"/>
        <v>0</v>
      </c>
      <c r="R106" s="179">
        <f t="shared" si="19"/>
        <v>0</v>
      </c>
      <c r="S106" s="179">
        <f t="shared" si="19"/>
        <v>0</v>
      </c>
      <c r="T106" s="179">
        <f t="shared" si="19"/>
        <v>0</v>
      </c>
      <c r="U106" s="179">
        <f t="shared" si="19"/>
        <v>0</v>
      </c>
      <c r="V106" s="179">
        <f t="shared" si="19"/>
        <v>0</v>
      </c>
    </row>
    <row r="107" spans="1:22" s="87" customFormat="1" ht="16.5" customHeight="1">
      <c r="A107" s="189">
        <v>1</v>
      </c>
      <c r="B107" s="218" t="s">
        <v>141</v>
      </c>
      <c r="C107" s="180"/>
      <c r="D107" s="180"/>
      <c r="E107" s="180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</row>
    <row r="108" spans="1:22" s="87" customFormat="1" ht="19.5" customHeight="1">
      <c r="A108" s="189">
        <v>2</v>
      </c>
      <c r="B108" s="218" t="s">
        <v>142</v>
      </c>
      <c r="C108" s="180"/>
      <c r="D108" s="180"/>
      <c r="E108" s="180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</row>
    <row r="109" spans="1:22" s="87" customFormat="1" ht="23.25" customHeight="1">
      <c r="A109" s="189">
        <v>3</v>
      </c>
      <c r="B109" s="218" t="s">
        <v>143</v>
      </c>
      <c r="C109" s="180"/>
      <c r="D109" s="180"/>
      <c r="E109" s="180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</row>
    <row r="110" spans="1:22" s="87" customFormat="1" ht="37.5" customHeight="1">
      <c r="A110" s="205" t="s">
        <v>55</v>
      </c>
      <c r="B110" s="219" t="s">
        <v>144</v>
      </c>
      <c r="C110" s="186">
        <f>C101-C106</f>
        <v>0</v>
      </c>
      <c r="D110" s="186">
        <f>D101-D106</f>
        <v>0</v>
      </c>
      <c r="E110" s="186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</row>
    <row r="111" spans="1:22" s="87" customFormat="1" ht="17.25" customHeight="1">
      <c r="A111" s="210" t="s">
        <v>74</v>
      </c>
      <c r="B111" s="216" t="s">
        <v>145</v>
      </c>
      <c r="C111" s="178">
        <f>C95+C99+C110</f>
        <v>0</v>
      </c>
      <c r="D111" s="178">
        <f>D95+D99+D110</f>
        <v>0</v>
      </c>
      <c r="E111" s="178">
        <f aca="true" t="shared" si="21" ref="E111:V111">E95+E99+E110</f>
        <v>0</v>
      </c>
      <c r="F111" s="179">
        <f t="shared" si="21"/>
        <v>0</v>
      </c>
      <c r="G111" s="179">
        <f t="shared" si="21"/>
        <v>0</v>
      </c>
      <c r="H111" s="179">
        <f t="shared" si="21"/>
        <v>0</v>
      </c>
      <c r="I111" s="179">
        <f t="shared" si="21"/>
        <v>0</v>
      </c>
      <c r="J111" s="179">
        <f t="shared" si="21"/>
        <v>0</v>
      </c>
      <c r="K111" s="179">
        <f t="shared" si="21"/>
        <v>0</v>
      </c>
      <c r="L111" s="179">
        <f t="shared" si="21"/>
        <v>0</v>
      </c>
      <c r="M111" s="179">
        <f t="shared" si="21"/>
        <v>0</v>
      </c>
      <c r="N111" s="179">
        <f t="shared" si="21"/>
        <v>0</v>
      </c>
      <c r="O111" s="179">
        <f t="shared" si="21"/>
        <v>0</v>
      </c>
      <c r="P111" s="179">
        <f t="shared" si="21"/>
        <v>0</v>
      </c>
      <c r="Q111" s="179">
        <f t="shared" si="21"/>
        <v>0</v>
      </c>
      <c r="R111" s="179">
        <f t="shared" si="21"/>
        <v>0</v>
      </c>
      <c r="S111" s="179">
        <f t="shared" si="21"/>
        <v>0</v>
      </c>
      <c r="T111" s="179">
        <f t="shared" si="21"/>
        <v>0</v>
      </c>
      <c r="U111" s="179">
        <f t="shared" si="21"/>
        <v>0</v>
      </c>
      <c r="V111" s="179">
        <f t="shared" si="21"/>
        <v>0</v>
      </c>
    </row>
    <row r="112" spans="1:22" s="87" customFormat="1" ht="18.75" customHeight="1">
      <c r="A112" s="210" t="s">
        <v>76</v>
      </c>
      <c r="B112" s="216" t="s">
        <v>146</v>
      </c>
      <c r="C112" s="180"/>
      <c r="D112" s="178">
        <f aca="true" t="shared" si="22" ref="D112:V112">C113</f>
        <v>0</v>
      </c>
      <c r="E112" s="178">
        <f t="shared" si="22"/>
        <v>0</v>
      </c>
      <c r="F112" s="179">
        <f t="shared" si="22"/>
        <v>0</v>
      </c>
      <c r="G112" s="179">
        <f t="shared" si="22"/>
        <v>0</v>
      </c>
      <c r="H112" s="179">
        <f t="shared" si="22"/>
        <v>0</v>
      </c>
      <c r="I112" s="179">
        <f t="shared" si="22"/>
        <v>0</v>
      </c>
      <c r="J112" s="179">
        <f t="shared" si="22"/>
        <v>0</v>
      </c>
      <c r="K112" s="179">
        <f t="shared" si="22"/>
        <v>0</v>
      </c>
      <c r="L112" s="179">
        <f t="shared" si="22"/>
        <v>0</v>
      </c>
      <c r="M112" s="179">
        <f t="shared" si="22"/>
        <v>0</v>
      </c>
      <c r="N112" s="179">
        <f t="shared" si="22"/>
        <v>0</v>
      </c>
      <c r="O112" s="179">
        <f t="shared" si="22"/>
        <v>0</v>
      </c>
      <c r="P112" s="179">
        <f t="shared" si="22"/>
        <v>0</v>
      </c>
      <c r="Q112" s="179">
        <f t="shared" si="22"/>
        <v>0</v>
      </c>
      <c r="R112" s="179">
        <f t="shared" si="22"/>
        <v>0</v>
      </c>
      <c r="S112" s="179">
        <f t="shared" si="22"/>
        <v>0</v>
      </c>
      <c r="T112" s="179">
        <f t="shared" si="22"/>
        <v>0</v>
      </c>
      <c r="U112" s="179">
        <f t="shared" si="22"/>
        <v>0</v>
      </c>
      <c r="V112" s="179">
        <f t="shared" si="22"/>
        <v>0</v>
      </c>
    </row>
    <row r="113" spans="1:22" s="87" customFormat="1" ht="17.25" customHeight="1">
      <c r="A113" s="210" t="s">
        <v>78</v>
      </c>
      <c r="B113" s="216" t="s">
        <v>147</v>
      </c>
      <c r="C113" s="178">
        <f>C111+C112</f>
        <v>0</v>
      </c>
      <c r="D113" s="178">
        <f>D111+D112</f>
        <v>0</v>
      </c>
      <c r="E113" s="178">
        <f aca="true" t="shared" si="23" ref="E113:V113">E111+E112</f>
        <v>0</v>
      </c>
      <c r="F113" s="213">
        <f t="shared" si="23"/>
        <v>0</v>
      </c>
      <c r="G113" s="213">
        <f t="shared" si="23"/>
        <v>0</v>
      </c>
      <c r="H113" s="213">
        <f t="shared" si="23"/>
        <v>0</v>
      </c>
      <c r="I113" s="213">
        <f t="shared" si="23"/>
        <v>0</v>
      </c>
      <c r="J113" s="213">
        <f t="shared" si="23"/>
        <v>0</v>
      </c>
      <c r="K113" s="213">
        <f t="shared" si="23"/>
        <v>0</v>
      </c>
      <c r="L113" s="213">
        <f t="shared" si="23"/>
        <v>0</v>
      </c>
      <c r="M113" s="213">
        <f t="shared" si="23"/>
        <v>0</v>
      </c>
      <c r="N113" s="213">
        <f t="shared" si="23"/>
        <v>0</v>
      </c>
      <c r="O113" s="213">
        <f t="shared" si="23"/>
        <v>0</v>
      </c>
      <c r="P113" s="213">
        <f t="shared" si="23"/>
        <v>0</v>
      </c>
      <c r="Q113" s="213">
        <f t="shared" si="23"/>
        <v>0</v>
      </c>
      <c r="R113" s="213">
        <f t="shared" si="23"/>
        <v>0</v>
      </c>
      <c r="S113" s="213">
        <f t="shared" si="23"/>
        <v>0</v>
      </c>
      <c r="T113" s="213">
        <f t="shared" si="23"/>
        <v>0</v>
      </c>
      <c r="U113" s="213">
        <f t="shared" si="23"/>
        <v>0</v>
      </c>
      <c r="V113" s="213">
        <f t="shared" si="23"/>
        <v>0</v>
      </c>
    </row>
    <row r="114" spans="1:22" s="87" customFormat="1" ht="1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</row>
    <row r="116" spans="2:15" ht="15.75">
      <c r="B116" s="214"/>
      <c r="C116" s="164"/>
      <c r="D116" s="167"/>
      <c r="E116" s="167"/>
      <c r="F116" s="167"/>
      <c r="G116" s="167"/>
      <c r="H116" s="167"/>
      <c r="I116" s="167"/>
      <c r="J116" s="167"/>
      <c r="K116" s="168"/>
      <c r="L116" s="168"/>
      <c r="M116" s="168"/>
      <c r="N116" s="168"/>
      <c r="O116" s="168"/>
    </row>
    <row r="117" ht="30">
      <c r="B117" s="220" t="s">
        <v>246</v>
      </c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Świadek</dc:creator>
  <cp:keywords/>
  <dc:description/>
  <cp:lastModifiedBy>Bogumiła Świadek</cp:lastModifiedBy>
  <cp:lastPrinted>2023-06-20T08:14:15Z</cp:lastPrinted>
  <dcterms:created xsi:type="dcterms:W3CDTF">2009-03-16T14:36:17Z</dcterms:created>
  <dcterms:modified xsi:type="dcterms:W3CDTF">2023-06-20T08:22:43Z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0x010100D7A51EB885CA144580D9ABFE9B71DD3C</vt:lpwstr>
  </property>
  <property fmtid="{D5CDD505-2E9C-101B-9397-08002B2CF9AE}" pid="3" name="Osobaodpowiedzialna">
    <vt:lpwstr/>
  </property>
  <property fmtid="{D5CDD505-2E9C-101B-9397-08002B2CF9AE}" pid="4" name="uwagi">
    <vt:lpwstr/>
  </property>
  <property fmtid="{D5CDD505-2E9C-101B-9397-08002B2CF9AE}" pid="5" name="Status">
    <vt:lpwstr/>
  </property>
  <property fmtid="{D5CDD505-2E9C-101B-9397-08002B2CF9AE}" pid="6" name="statusdokumentu">
    <vt:lpwstr/>
  </property>
</Properties>
</file>