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Arkusz2" sheetId="2" r:id="rId1"/>
  </sheets>
  <definedNames>
    <definedName name="_xlnm.Print_Area" localSheetId="0">Arkusz2!$A$1:$H$43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26" i="2"/>
  <c r="D35" i="2" l="1"/>
  <c r="F35" i="2" s="1"/>
  <c r="B42" i="2" l="1"/>
  <c r="F8" i="2"/>
  <c r="D8" i="2"/>
  <c r="C28" i="2"/>
  <c r="C13" i="2"/>
  <c r="G7" i="2"/>
  <c r="C23" i="2" l="1"/>
  <c r="G6" i="2"/>
  <c r="E7" i="2"/>
  <c r="H7" i="2" s="1"/>
  <c r="C18" i="2" l="1"/>
  <c r="E6" i="2"/>
  <c r="H6" i="2" s="1"/>
  <c r="E38" i="2"/>
  <c r="D38" i="2"/>
  <c r="C38" i="2"/>
  <c r="G5" i="2"/>
  <c r="G8" i="2" s="1"/>
  <c r="E5" i="2"/>
  <c r="H5" i="2" l="1"/>
  <c r="H8" i="2" s="1"/>
  <c r="E8" i="2"/>
  <c r="F38" i="2"/>
  <c r="B40" i="2" s="1"/>
  <c r="F36" i="2"/>
  <c r="F37" i="2"/>
</calcChain>
</file>

<file path=xl/sharedStrings.xml><?xml version="1.0" encoding="utf-8"?>
<sst xmlns="http://schemas.openxmlformats.org/spreadsheetml/2006/main" count="37" uniqueCount="24">
  <si>
    <t>Rok</t>
  </si>
  <si>
    <t>etat</t>
  </si>
  <si>
    <t>m/brutto</t>
  </si>
  <si>
    <t>SUMA:</t>
  </si>
  <si>
    <t>koszty pr-cy + fundusz pracy rocznie</t>
  </si>
  <si>
    <t>koszty pr-cy + fundusz pracy miesięczne</t>
  </si>
  <si>
    <t>brutto</t>
  </si>
  <si>
    <t>* ujęto dodatkowe wynagrodzenie roczne, nagrody, odpis na ZFŚS, składkę PPK</t>
  </si>
  <si>
    <t>ŁĄCZNY KOSZT:</t>
  </si>
  <si>
    <t>1. Koszty utrzymania ekodoradcy (wynagrodzenie, delegacje)</t>
  </si>
  <si>
    <t xml:space="preserve">2. Adaptacja, wyposażenie punktu obsługi mieszkańców </t>
  </si>
  <si>
    <t xml:space="preserve">3. Gminna strategia transformacji energetycznej </t>
  </si>
  <si>
    <t>4. Działania informacyjno-edukacyjne</t>
  </si>
  <si>
    <t>6. Zarządzanie energią w budynkach użyteczności publicznej</t>
  </si>
  <si>
    <t xml:space="preserve">5. Przeciwdziałanie ubóstwu energetycznemu </t>
  </si>
  <si>
    <t xml:space="preserve">KALKULACJA KOSZTÓW - projekt Typ B Funkcjonowanie ekodoradców w gminach </t>
  </si>
  <si>
    <t xml:space="preserve">kamera termowizyjna </t>
  </si>
  <si>
    <t>mobilny terminal inwentaryzacji</t>
  </si>
  <si>
    <t>miernik jakości powietrza wraz z tablicą do wyświetlania</t>
  </si>
  <si>
    <t>ŁĄCZNE KOSZTY:</t>
  </si>
  <si>
    <t>7. Zakup sprzętu</t>
  </si>
  <si>
    <t>MAX. KWOTA DOFINANSOWANIA:</t>
  </si>
  <si>
    <t>WARTOŚĆ PROJEKTU:</t>
  </si>
  <si>
    <t xml:space="preserve">Załącznik nr 3
do Regulaminu wyboru projektów
nr FEMP.02.05-IZ.00-024/25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</si>
</sst>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00B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Symbol"/>
      <family val="1"/>
      <charset val="2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 applyBorder="1"/>
    <xf numFmtId="0" fontId="3" fillId="0" borderId="0" xfId="0" applyFont="1"/>
    <xf numFmtId="4" fontId="3" fillId="0" borderId="1" xfId="0" applyNumberFormat="1" applyFont="1" applyBorder="1"/>
    <xf numFmtId="2" fontId="3" fillId="0" borderId="1" xfId="0" applyNumberFormat="1" applyFont="1" applyBorder="1"/>
    <xf numFmtId="0" fontId="4" fillId="0" borderId="1" xfId="0" applyFont="1" applyBorder="1"/>
    <xf numFmtId="4" fontId="5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6" fillId="0" borderId="0" xfId="0" applyFont="1"/>
    <xf numFmtId="2" fontId="7" fillId="0" borderId="1" xfId="0" applyNumberFormat="1" applyFont="1" applyBorder="1" applyAlignment="1">
      <alignment wrapText="1"/>
    </xf>
    <xf numFmtId="0" fontId="8" fillId="0" borderId="0" xfId="0" applyFont="1"/>
    <xf numFmtId="2" fontId="8" fillId="0" borderId="0" xfId="0" applyNumberFormat="1" applyFont="1"/>
    <xf numFmtId="0" fontId="9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vertical="center" indent="5"/>
    </xf>
    <xf numFmtId="4" fontId="4" fillId="0" borderId="1" xfId="0" applyNumberFormat="1" applyFont="1" applyBorder="1" applyAlignment="1">
      <alignment horizontal="center"/>
    </xf>
    <xf numFmtId="0" fontId="11" fillId="0" borderId="0" xfId="0" applyFont="1"/>
    <xf numFmtId="0" fontId="1" fillId="0" borderId="0" xfId="0" applyFont="1"/>
    <xf numFmtId="4" fontId="5" fillId="0" borderId="0" xfId="0" applyNumberFormat="1" applyFont="1" applyBorder="1"/>
    <xf numFmtId="4" fontId="4" fillId="0" borderId="0" xfId="0" applyNumberFormat="1" applyFont="1" applyBorder="1"/>
    <xf numFmtId="0" fontId="12" fillId="0" borderId="1" xfId="0" applyFont="1" applyBorder="1" applyAlignment="1">
      <alignment vertical="center" wrapText="1"/>
    </xf>
    <xf numFmtId="4" fontId="3" fillId="0" borderId="0" xfId="0" applyNumberFormat="1" applyFont="1"/>
    <xf numFmtId="9" fontId="3" fillId="0" borderId="0" xfId="0" applyNumberFormat="1" applyFont="1"/>
    <xf numFmtId="4" fontId="1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</xdr:rowOff>
    </xdr:from>
    <xdr:to>
      <xdr:col>7</xdr:col>
      <xdr:colOff>653878</xdr:colOff>
      <xdr:row>1</xdr:row>
      <xdr:rowOff>19050</xdr:rowOff>
    </xdr:to>
    <xdr:pic>
      <xdr:nvPicPr>
        <xdr:cNvPr id="2" name="Obraz 1" descr="Zestawienie logotypów zawierające od lewej: znak Funduszy Europejskich z podpisem Fundusze Europejskie dla Małopolski, flaga Rzeczypospolitej Polskiej, flaga Unii Europejskiej z podpisem dofinansowane przez Unię Europejską oraz logotyp Województwa Małopolskiego." title="Zestawienie logotypó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5"/>
          <a:ext cx="8007178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zoomScaleNormal="100" workbookViewId="0">
      <selection activeCell="K2" sqref="K2"/>
    </sheetView>
  </sheetViews>
  <sheetFormatPr defaultColWidth="9.140625" defaultRowHeight="12.75" x14ac:dyDescent="0.2"/>
  <cols>
    <col min="1" max="1" width="30" style="6" customWidth="1"/>
    <col min="2" max="2" width="9.85546875" style="6" bestFit="1" customWidth="1"/>
    <col min="3" max="3" width="11.7109375" style="6" customWidth="1"/>
    <col min="4" max="4" width="15" style="6" customWidth="1"/>
    <col min="5" max="5" width="15.5703125" style="6" customWidth="1"/>
    <col min="6" max="6" width="15.28515625" style="6" customWidth="1"/>
    <col min="7" max="7" width="15.85546875" style="6" customWidth="1"/>
    <col min="8" max="8" width="19.42578125" style="6" customWidth="1"/>
    <col min="9" max="16384" width="9.140625" style="6"/>
  </cols>
  <sheetData>
    <row r="1" spans="1:12" ht="53.25" customHeight="1" x14ac:dyDescent="0.2"/>
    <row r="2" spans="1:12" ht="102.75" customHeight="1" x14ac:dyDescent="0.2">
      <c r="A2" s="27" t="s">
        <v>23</v>
      </c>
      <c r="B2" s="28"/>
      <c r="C2" s="28"/>
      <c r="D2" s="28"/>
      <c r="E2" s="28"/>
      <c r="F2" s="28"/>
      <c r="G2" s="28"/>
      <c r="H2" s="28"/>
    </row>
    <row r="3" spans="1:12" s="1" customFormat="1" ht="15" customHeight="1" x14ac:dyDescent="0.2">
      <c r="A3" s="30" t="s">
        <v>15</v>
      </c>
      <c r="B3" s="30"/>
      <c r="C3" s="30"/>
      <c r="D3" s="30"/>
      <c r="E3" s="30"/>
      <c r="F3" s="30"/>
      <c r="G3" s="30"/>
      <c r="H3" s="30"/>
    </row>
    <row r="4" spans="1:12" ht="38.25" x14ac:dyDescent="0.2">
      <c r="A4" s="29" t="s">
        <v>9</v>
      </c>
      <c r="B4" s="2" t="s">
        <v>0</v>
      </c>
      <c r="C4" s="2" t="s">
        <v>1</v>
      </c>
      <c r="D4" s="3" t="s">
        <v>2</v>
      </c>
      <c r="E4" s="3" t="s">
        <v>6</v>
      </c>
      <c r="F4" s="4" t="s">
        <v>5</v>
      </c>
      <c r="G4" s="4" t="s">
        <v>4</v>
      </c>
      <c r="H4" s="4" t="s">
        <v>8</v>
      </c>
      <c r="I4" s="5"/>
      <c r="J4" s="5"/>
      <c r="K4" s="5"/>
      <c r="L4" s="5"/>
    </row>
    <row r="5" spans="1:12" x14ac:dyDescent="0.2">
      <c r="A5" s="29"/>
      <c r="B5" s="2">
        <v>2025</v>
      </c>
      <c r="C5" s="2">
        <v>1</v>
      </c>
      <c r="D5" s="7">
        <v>5500</v>
      </c>
      <c r="E5" s="8">
        <f>D5*14</f>
        <v>77000</v>
      </c>
      <c r="F5" s="3">
        <v>1080.2</v>
      </c>
      <c r="G5" s="3">
        <f>F5*14</f>
        <v>15122.800000000001</v>
      </c>
      <c r="H5" s="8">
        <f>E5+G5</f>
        <v>92122.8</v>
      </c>
      <c r="I5" s="5"/>
      <c r="J5" s="5"/>
      <c r="K5" s="5"/>
      <c r="L5" s="5"/>
    </row>
    <row r="6" spans="1:12" x14ac:dyDescent="0.2">
      <c r="A6" s="29"/>
      <c r="B6" s="2">
        <v>2026</v>
      </c>
      <c r="C6" s="2">
        <v>1</v>
      </c>
      <c r="D6" s="7">
        <v>6000</v>
      </c>
      <c r="E6" s="8">
        <f>D6*14</f>
        <v>84000</v>
      </c>
      <c r="F6" s="3">
        <v>1178.4000000000001</v>
      </c>
      <c r="G6" s="3">
        <f>F6*14</f>
        <v>16497.600000000002</v>
      </c>
      <c r="H6" s="8">
        <f>E6+G6</f>
        <v>100497.60000000001</v>
      </c>
      <c r="I6" s="5"/>
      <c r="J6" s="5"/>
      <c r="K6" s="5"/>
      <c r="L6" s="5"/>
    </row>
    <row r="7" spans="1:12" x14ac:dyDescent="0.2">
      <c r="A7" s="29"/>
      <c r="B7" s="2">
        <v>2027</v>
      </c>
      <c r="C7" s="2">
        <v>1</v>
      </c>
      <c r="D7" s="7">
        <v>6500</v>
      </c>
      <c r="E7" s="8">
        <f>D7*14</f>
        <v>91000</v>
      </c>
      <c r="F7" s="3">
        <v>1276.5999999999999</v>
      </c>
      <c r="G7" s="3">
        <f>F7*14</f>
        <v>17872.399999999998</v>
      </c>
      <c r="H7" s="8">
        <f>E7+G7</f>
        <v>108872.4</v>
      </c>
      <c r="I7" s="5"/>
      <c r="J7" s="5"/>
      <c r="K7" s="5"/>
      <c r="L7" s="5"/>
    </row>
    <row r="8" spans="1:12" x14ac:dyDescent="0.2">
      <c r="A8" s="29"/>
      <c r="B8" s="9" t="s">
        <v>3</v>
      </c>
      <c r="C8" s="2"/>
      <c r="D8" s="10">
        <f>SUM(D5:D7)</f>
        <v>18000</v>
      </c>
      <c r="E8" s="10">
        <f>SUM(E5:E7)</f>
        <v>252000</v>
      </c>
      <c r="F8" s="10">
        <f>SUM(F5:F7)</f>
        <v>3535.2000000000003</v>
      </c>
      <c r="G8" s="10">
        <f>SUM(G5:G7)</f>
        <v>49492.800000000003</v>
      </c>
      <c r="H8" s="18">
        <f>SUM(H5:H7)</f>
        <v>301492.80000000005</v>
      </c>
      <c r="I8" s="6" t="s">
        <v>7</v>
      </c>
    </row>
    <row r="9" spans="1:12" ht="12.75" customHeight="1" x14ac:dyDescent="0.2">
      <c r="A9" s="31" t="s">
        <v>10</v>
      </c>
      <c r="B9" s="2" t="s">
        <v>0</v>
      </c>
      <c r="C9" s="22"/>
      <c r="D9" s="22"/>
      <c r="E9" s="22"/>
      <c r="F9" s="22"/>
      <c r="G9" s="21"/>
      <c r="H9" s="22"/>
    </row>
    <row r="10" spans="1:12" x14ac:dyDescent="0.2">
      <c r="A10" s="32"/>
      <c r="B10" s="2">
        <v>2025</v>
      </c>
      <c r="C10" s="11">
        <v>40000</v>
      </c>
      <c r="D10" s="22"/>
      <c r="E10" s="22"/>
      <c r="F10" s="22"/>
      <c r="G10" s="21"/>
      <c r="H10" s="22"/>
    </row>
    <row r="11" spans="1:12" x14ac:dyDescent="0.2">
      <c r="A11" s="32"/>
      <c r="B11" s="2">
        <v>2026</v>
      </c>
      <c r="C11" s="11">
        <v>0</v>
      </c>
      <c r="D11" s="22"/>
      <c r="E11" s="22"/>
      <c r="F11" s="22"/>
      <c r="G11" s="21"/>
      <c r="H11" s="22"/>
    </row>
    <row r="12" spans="1:12" x14ac:dyDescent="0.2">
      <c r="A12" s="32"/>
      <c r="B12" s="2">
        <v>2027</v>
      </c>
      <c r="C12" s="11">
        <v>0</v>
      </c>
      <c r="D12" s="22"/>
      <c r="E12" s="22"/>
      <c r="F12" s="22"/>
      <c r="G12" s="21"/>
      <c r="H12" s="22"/>
    </row>
    <row r="13" spans="1:12" x14ac:dyDescent="0.2">
      <c r="A13" s="33"/>
      <c r="B13" s="9" t="s">
        <v>3</v>
      </c>
      <c r="C13" s="18">
        <f>SUM(C10:C12)</f>
        <v>40000</v>
      </c>
      <c r="D13" s="22"/>
      <c r="E13" s="22"/>
      <c r="F13" s="22"/>
      <c r="G13" s="21"/>
      <c r="H13" s="22"/>
    </row>
    <row r="14" spans="1:12" ht="12.75" customHeight="1" x14ac:dyDescent="0.2">
      <c r="A14" s="29" t="s">
        <v>11</v>
      </c>
      <c r="B14" s="2" t="s">
        <v>0</v>
      </c>
      <c r="C14" s="22"/>
      <c r="D14" s="22"/>
      <c r="E14" s="22"/>
      <c r="F14" s="22"/>
      <c r="G14" s="21"/>
      <c r="H14" s="22"/>
    </row>
    <row r="15" spans="1:12" x14ac:dyDescent="0.2">
      <c r="A15" s="29"/>
      <c r="B15" s="2">
        <v>2025</v>
      </c>
      <c r="C15" s="11">
        <v>0</v>
      </c>
      <c r="D15" s="22"/>
      <c r="E15" s="22"/>
      <c r="F15" s="22"/>
      <c r="G15" s="21"/>
      <c r="H15" s="22"/>
    </row>
    <row r="16" spans="1:12" x14ac:dyDescent="0.2">
      <c r="A16" s="29"/>
      <c r="B16" s="2">
        <v>2026</v>
      </c>
      <c r="C16" s="11">
        <v>58000</v>
      </c>
      <c r="D16" s="22"/>
      <c r="E16" s="22"/>
      <c r="F16" s="22"/>
      <c r="G16" s="21"/>
      <c r="H16" s="22"/>
    </row>
    <row r="17" spans="1:9" x14ac:dyDescent="0.2">
      <c r="A17" s="29"/>
      <c r="B17" s="2">
        <v>2027</v>
      </c>
      <c r="C17" s="11">
        <v>0</v>
      </c>
      <c r="D17" s="22"/>
      <c r="E17" s="22"/>
      <c r="F17" s="22"/>
      <c r="G17" s="21"/>
      <c r="H17" s="22"/>
    </row>
    <row r="18" spans="1:9" x14ac:dyDescent="0.2">
      <c r="A18" s="29"/>
      <c r="B18" s="9" t="s">
        <v>3</v>
      </c>
      <c r="C18" s="18">
        <f>SUM(C15:C17)</f>
        <v>58000</v>
      </c>
      <c r="D18" s="22"/>
      <c r="E18" s="22"/>
      <c r="F18" s="22"/>
    </row>
    <row r="19" spans="1:9" ht="12.75" customHeight="1" x14ac:dyDescent="0.2">
      <c r="A19" s="29" t="s">
        <v>12</v>
      </c>
      <c r="B19" s="2" t="s">
        <v>0</v>
      </c>
      <c r="C19" s="22"/>
      <c r="D19" s="22"/>
      <c r="E19" s="22"/>
      <c r="F19" s="22"/>
    </row>
    <row r="20" spans="1:9" x14ac:dyDescent="0.2">
      <c r="A20" s="29"/>
      <c r="B20" s="2">
        <v>2025</v>
      </c>
      <c r="C20" s="11">
        <v>18000</v>
      </c>
      <c r="D20" s="22"/>
      <c r="E20" s="22"/>
      <c r="F20" s="22"/>
    </row>
    <row r="21" spans="1:9" x14ac:dyDescent="0.2">
      <c r="A21" s="29"/>
      <c r="B21" s="2">
        <v>2026</v>
      </c>
      <c r="C21" s="11">
        <v>18000</v>
      </c>
      <c r="D21" s="22"/>
      <c r="E21" s="22"/>
      <c r="F21" s="22"/>
    </row>
    <row r="22" spans="1:9" x14ac:dyDescent="0.2">
      <c r="A22" s="29"/>
      <c r="B22" s="2">
        <v>2027</v>
      </c>
      <c r="C22" s="11">
        <v>18000</v>
      </c>
      <c r="D22" s="22"/>
      <c r="E22" s="22"/>
      <c r="F22" s="22"/>
    </row>
    <row r="23" spans="1:9" x14ac:dyDescent="0.2">
      <c r="A23" s="29"/>
      <c r="B23" s="9" t="s">
        <v>3</v>
      </c>
      <c r="C23" s="18">
        <f>SUM(C20:C22)</f>
        <v>54000</v>
      </c>
      <c r="E23" s="22"/>
      <c r="F23" s="22"/>
    </row>
    <row r="24" spans="1:9" ht="12.75" customHeight="1" x14ac:dyDescent="0.2">
      <c r="A24" s="29" t="s">
        <v>14</v>
      </c>
      <c r="B24" s="2" t="s">
        <v>0</v>
      </c>
      <c r="C24" s="22"/>
      <c r="D24" s="22"/>
      <c r="E24" s="22"/>
      <c r="F24" s="22"/>
    </row>
    <row r="25" spans="1:9" x14ac:dyDescent="0.2">
      <c r="A25" s="29"/>
      <c r="B25" s="2">
        <v>2025</v>
      </c>
      <c r="C25" s="11">
        <v>0</v>
      </c>
      <c r="D25" s="22"/>
      <c r="E25" s="22"/>
      <c r="F25" s="22"/>
    </row>
    <row r="26" spans="1:9" x14ac:dyDescent="0.2">
      <c r="A26" s="29"/>
      <c r="B26" s="2">
        <v>2026</v>
      </c>
      <c r="C26" s="11">
        <f>50*600</f>
        <v>30000</v>
      </c>
      <c r="D26" s="22"/>
      <c r="E26" s="22"/>
      <c r="F26" s="22"/>
    </row>
    <row r="27" spans="1:9" x14ac:dyDescent="0.2">
      <c r="A27" s="29"/>
      <c r="B27" s="2">
        <v>2027</v>
      </c>
      <c r="C27" s="11">
        <v>0</v>
      </c>
      <c r="D27" s="22"/>
      <c r="E27" s="22"/>
      <c r="F27" s="22"/>
    </row>
    <row r="28" spans="1:9" x14ac:dyDescent="0.2">
      <c r="A28" s="29"/>
      <c r="B28" s="9" t="s">
        <v>3</v>
      </c>
      <c r="C28" s="18">
        <f>SUM(C25:C27)</f>
        <v>30000</v>
      </c>
      <c r="D28" s="22"/>
      <c r="E28" s="22"/>
      <c r="F28" s="22"/>
    </row>
    <row r="29" spans="1:9" ht="12.75" customHeight="1" x14ac:dyDescent="0.2">
      <c r="A29" s="29" t="s">
        <v>13</v>
      </c>
      <c r="B29" s="2" t="s">
        <v>0</v>
      </c>
      <c r="C29" s="22"/>
      <c r="D29" s="22"/>
      <c r="E29" s="22"/>
      <c r="F29" s="22"/>
    </row>
    <row r="30" spans="1:9" x14ac:dyDescent="0.2">
      <c r="A30" s="29"/>
      <c r="B30" s="2">
        <v>2025</v>
      </c>
      <c r="C30" s="11">
        <v>58000</v>
      </c>
      <c r="D30" s="22"/>
      <c r="E30" s="22"/>
      <c r="F30" s="22"/>
    </row>
    <row r="31" spans="1:9" x14ac:dyDescent="0.2">
      <c r="A31" s="29"/>
      <c r="B31" s="2">
        <v>2026</v>
      </c>
      <c r="C31" s="11">
        <v>0</v>
      </c>
      <c r="D31" s="22"/>
      <c r="E31" s="22"/>
      <c r="F31" s="22"/>
    </row>
    <row r="32" spans="1:9" x14ac:dyDescent="0.2">
      <c r="A32" s="29"/>
      <c r="B32" s="2">
        <v>2027</v>
      </c>
      <c r="C32" s="11">
        <v>0</v>
      </c>
      <c r="D32" s="22"/>
      <c r="E32" s="22"/>
      <c r="F32" s="22"/>
      <c r="I32" s="12"/>
    </row>
    <row r="33" spans="1:12" x14ac:dyDescent="0.2">
      <c r="A33" s="29"/>
      <c r="B33" s="9" t="s">
        <v>3</v>
      </c>
      <c r="C33" s="18">
        <f>SUM(C30:C32)</f>
        <v>58000</v>
      </c>
      <c r="D33" s="22"/>
      <c r="E33" s="22"/>
      <c r="F33" s="22"/>
    </row>
    <row r="34" spans="1:12" ht="51" x14ac:dyDescent="0.2">
      <c r="A34" s="29" t="s">
        <v>20</v>
      </c>
      <c r="B34" s="2" t="s">
        <v>0</v>
      </c>
      <c r="C34" s="4" t="s">
        <v>16</v>
      </c>
      <c r="D34" s="13" t="s">
        <v>17</v>
      </c>
      <c r="E34" s="4" t="s">
        <v>18</v>
      </c>
      <c r="F34" s="8" t="s">
        <v>8</v>
      </c>
    </row>
    <row r="35" spans="1:12" x14ac:dyDescent="0.2">
      <c r="A35" s="29"/>
      <c r="B35" s="2">
        <v>2025</v>
      </c>
      <c r="C35" s="7">
        <v>29000</v>
      </c>
      <c r="D35" s="7">
        <f>1800</f>
        <v>1800</v>
      </c>
      <c r="E35" s="7">
        <v>15900</v>
      </c>
      <c r="F35" s="8">
        <f>SUM(C35:E35)</f>
        <v>46700</v>
      </c>
    </row>
    <row r="36" spans="1:12" x14ac:dyDescent="0.2">
      <c r="A36" s="29"/>
      <c r="B36" s="2">
        <v>2026</v>
      </c>
      <c r="C36" s="7">
        <v>0</v>
      </c>
      <c r="D36" s="7">
        <v>0</v>
      </c>
      <c r="E36" s="7">
        <v>0</v>
      </c>
      <c r="F36" s="8">
        <f ca="1">SUM(C36:F36)</f>
        <v>0</v>
      </c>
    </row>
    <row r="37" spans="1:12" x14ac:dyDescent="0.2">
      <c r="A37" s="29"/>
      <c r="B37" s="2">
        <v>2027</v>
      </c>
      <c r="C37" s="7">
        <v>0</v>
      </c>
      <c r="D37" s="7">
        <v>0</v>
      </c>
      <c r="E37" s="7">
        <v>0</v>
      </c>
      <c r="F37" s="8">
        <f ca="1">SUM(C37:F37)</f>
        <v>0</v>
      </c>
    </row>
    <row r="38" spans="1:12" x14ac:dyDescent="0.2">
      <c r="A38" s="29"/>
      <c r="B38" s="9" t="s">
        <v>3</v>
      </c>
      <c r="C38" s="10">
        <f>SUM(C35:C37)</f>
        <v>29000</v>
      </c>
      <c r="D38" s="10">
        <f>SUM(D35:D37)</f>
        <v>1800</v>
      </c>
      <c r="E38" s="10">
        <f>SUM(E35:E37)</f>
        <v>15900</v>
      </c>
      <c r="F38" s="18">
        <f>SUM(C38:E38)</f>
        <v>46700</v>
      </c>
    </row>
    <row r="39" spans="1:12" ht="16.5" customHeight="1" x14ac:dyDescent="0.2">
      <c r="G39" s="14"/>
      <c r="H39" s="15"/>
    </row>
    <row r="40" spans="1:12" x14ac:dyDescent="0.2">
      <c r="A40" s="23" t="s">
        <v>19</v>
      </c>
      <c r="B40" s="18">
        <f>SUM(H8,C13,C18,C23,C28,C33,F38)</f>
        <v>588192.80000000005</v>
      </c>
    </row>
    <row r="41" spans="1:12" x14ac:dyDescent="0.2">
      <c r="A41" s="23" t="s">
        <v>21</v>
      </c>
      <c r="B41" s="26">
        <v>500000</v>
      </c>
      <c r="C41" s="25">
        <v>0.85</v>
      </c>
    </row>
    <row r="42" spans="1:12" x14ac:dyDescent="0.2">
      <c r="A42" s="23" t="s">
        <v>22</v>
      </c>
      <c r="B42" s="26">
        <f>B41*C42/C41</f>
        <v>588235.29411764711</v>
      </c>
      <c r="C42" s="25">
        <v>1</v>
      </c>
    </row>
    <row r="43" spans="1:12" x14ac:dyDescent="0.2">
      <c r="B43" s="24"/>
    </row>
    <row r="44" spans="1:12" x14ac:dyDescent="0.2">
      <c r="B44" s="24"/>
    </row>
    <row r="46" spans="1:12" ht="15" customHeight="1" x14ac:dyDescent="0.2">
      <c r="J46" s="19"/>
      <c r="K46" s="19"/>
      <c r="L46" s="19"/>
    </row>
    <row r="47" spans="1:12" ht="15" customHeight="1" x14ac:dyDescent="0.25">
      <c r="J47" s="20"/>
      <c r="K47" s="20"/>
      <c r="L47" s="20"/>
    </row>
    <row r="48" spans="1:12" ht="15" customHeight="1" x14ac:dyDescent="0.2"/>
    <row r="49" spans="1:1" ht="12.75" customHeight="1" x14ac:dyDescent="0.2"/>
    <row r="58" spans="1:1" x14ac:dyDescent="0.2">
      <c r="A58" s="16"/>
    </row>
    <row r="59" spans="1:1" x14ac:dyDescent="0.2">
      <c r="A59" s="16"/>
    </row>
    <row r="60" spans="1:1" x14ac:dyDescent="0.2">
      <c r="A60" s="17"/>
    </row>
  </sheetData>
  <mergeCells count="9">
    <mergeCell ref="A2:H2"/>
    <mergeCell ref="A34:A38"/>
    <mergeCell ref="A14:A18"/>
    <mergeCell ref="A29:A33"/>
    <mergeCell ref="A3:H3"/>
    <mergeCell ref="A4:A8"/>
    <mergeCell ref="A19:A23"/>
    <mergeCell ref="A9:A13"/>
    <mergeCell ref="A24:A28"/>
  </mergeCells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Arkusz2</vt:lpstr>
      <vt:lpstr>Arkusz2!Obszar_wydruku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Zal 3 Kalkulacja kosztów</dc:title>
  <dc:creator/>
  <cp:lastModifiedBy/>
  <dcterms:created xsi:type="dcterms:W3CDTF">2015-06-05T18:19:34Z</dcterms:created>
  <dcterms:modified xsi:type="dcterms:W3CDTF">2025-03-06T10:50:13Z</dcterms:modified>
</cp:coreProperties>
</file>